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0" yWindow="300" windowWidth="19320" windowHeight="9675" activeTab="2"/>
  </bookViews>
  <sheets>
    <sheet name="2 кл Кор" sheetId="1" r:id="rId1"/>
    <sheet name="2 кл Дл" sheetId="2" r:id="rId2"/>
    <sheet name="3 кл Дл" sheetId="3" r:id="rId3"/>
    <sheet name="Ориент" sheetId="4" r:id="rId4"/>
  </sheets>
  <definedNames>
    <definedName name="_xlfn.RANK.EQ" hidden="1">#NAME?</definedName>
    <definedName name="_xlnm._FilterDatabase" localSheetId="1" hidden="1">'2 кл Дл'!$A$5:$H$95</definedName>
    <definedName name="_xlnm._FilterDatabase" localSheetId="2" hidden="1">'3 кл Дл'!$B$4:$H$34</definedName>
  </definedNames>
  <calcPr fullCalcOnLoad="1"/>
</workbook>
</file>

<file path=xl/sharedStrings.xml><?xml version="1.0" encoding="utf-8"?>
<sst xmlns="http://schemas.openxmlformats.org/spreadsheetml/2006/main" count="1481" uniqueCount="263">
  <si>
    <t>№</t>
  </si>
  <si>
    <t>Фамилия, Имя</t>
  </si>
  <si>
    <t>Команда/территория</t>
  </si>
  <si>
    <t>Пол</t>
  </si>
  <si>
    <t xml:space="preserve">Год </t>
  </si>
  <si>
    <t>Разряд СпТ</t>
  </si>
  <si>
    <t>м</t>
  </si>
  <si>
    <t>ж</t>
  </si>
  <si>
    <t>Абрис</t>
  </si>
  <si>
    <t>2ю</t>
  </si>
  <si>
    <t>3ю</t>
  </si>
  <si>
    <t>Баркетова Екатерина</t>
  </si>
  <si>
    <t>Кочеткова Елизавета</t>
  </si>
  <si>
    <t>Мирошникова Жанна</t>
  </si>
  <si>
    <t>Савченкова Елена</t>
  </si>
  <si>
    <t>Худобец Алина</t>
  </si>
  <si>
    <t>1ю</t>
  </si>
  <si>
    <t>б/р</t>
  </si>
  <si>
    <t xml:space="preserve">Касаткина Екатерина </t>
  </si>
  <si>
    <t>Демидовский район</t>
  </si>
  <si>
    <t>Амбросенкова Дарья</t>
  </si>
  <si>
    <t>Иванов Алексей</t>
  </si>
  <si>
    <t>Карпенков Дмитрий</t>
  </si>
  <si>
    <t>Новикова Злата</t>
  </si>
  <si>
    <t>Дивасовская ОШ</t>
  </si>
  <si>
    <t>Жучкова Ольга</t>
  </si>
  <si>
    <t>Дувиряк Лидия</t>
  </si>
  <si>
    <t>Лапыкин Артем</t>
  </si>
  <si>
    <t>Моисеенков Максим</t>
  </si>
  <si>
    <t>Рубилов Игорь</t>
  </si>
  <si>
    <t xml:space="preserve">Акашев Даниил </t>
  </si>
  <si>
    <t>Балбышкин Кирилл</t>
  </si>
  <si>
    <t xml:space="preserve">Коваленков Марк </t>
  </si>
  <si>
    <t xml:space="preserve">Курочкина Анастасия </t>
  </si>
  <si>
    <t>Найчук Эльвира</t>
  </si>
  <si>
    <t>Павлинова Екатерина</t>
  </si>
  <si>
    <t>Монастырщинский р-н</t>
  </si>
  <si>
    <t>Баранов Даниил</t>
  </si>
  <si>
    <t>Гусакова Ксения</t>
  </si>
  <si>
    <t>Лайков Артем</t>
  </si>
  <si>
    <t>Миренков Владислав</t>
  </si>
  <si>
    <t>Миренкова Полина</t>
  </si>
  <si>
    <t>Новодугинский р-н</t>
  </si>
  <si>
    <t>Дмитриева Юлия</t>
  </si>
  <si>
    <t>Ковшер Стефания</t>
  </si>
  <si>
    <t>Курашевич Олег</t>
  </si>
  <si>
    <t>Степанов Дмитрий</t>
  </si>
  <si>
    <t>Горшкова Валерия</t>
  </si>
  <si>
    <t>Титкова Анна</t>
  </si>
  <si>
    <t>Феникс, Мольгино</t>
  </si>
  <si>
    <t>Борисов Эмиль</t>
  </si>
  <si>
    <t>Веселов Андрей</t>
  </si>
  <si>
    <t>Костюков Никита</t>
  </si>
  <si>
    <t>Бойков Даниил</t>
  </si>
  <si>
    <t>Легарева Алина</t>
  </si>
  <si>
    <t>Морозов Богдан</t>
  </si>
  <si>
    <t>Максименкова Анастасия</t>
  </si>
  <si>
    <t>Горанская Анастасия</t>
  </si>
  <si>
    <t>Зарайский Александр</t>
  </si>
  <si>
    <t>Ринг Наталья</t>
  </si>
  <si>
    <t>Результат</t>
  </si>
  <si>
    <t>Группа</t>
  </si>
  <si>
    <t>ст</t>
  </si>
  <si>
    <t>ср</t>
  </si>
  <si>
    <t>мл</t>
  </si>
  <si>
    <t>п. Красный бор</t>
  </si>
  <si>
    <t>Открытое Первенство Смоленской области по спортивному туризму на пешеходных дистанциях среди обучающихся "Осенняя тропа"</t>
  </si>
  <si>
    <t>Место</t>
  </si>
  <si>
    <t>Девушки</t>
  </si>
  <si>
    <t>Юноши</t>
  </si>
  <si>
    <t>Старт</t>
  </si>
  <si>
    <t>Финиш</t>
  </si>
  <si>
    <t>Отсечка</t>
  </si>
  <si>
    <t>Беговое время</t>
  </si>
  <si>
    <t>Спуск</t>
  </si>
  <si>
    <t>Бревно</t>
  </si>
  <si>
    <t>Маятник</t>
  </si>
  <si>
    <t>сн</t>
  </si>
  <si>
    <t>Волковинский Даниил</t>
  </si>
  <si>
    <t>Квалификационный ранг не определялся</t>
  </si>
  <si>
    <t xml:space="preserve"> -</t>
  </si>
  <si>
    <t>Выполн. норматив</t>
  </si>
  <si>
    <t>Гл. секретарь</t>
  </si>
  <si>
    <t>Глухарева И.И.</t>
  </si>
  <si>
    <t>Протокол результатов по виду "Дистанция-пешеходная", короткая 2 класса (Код ВРВС 0840091811Я)</t>
  </si>
  <si>
    <t>МБОУ Пригорская СШ</t>
  </si>
  <si>
    <t>Жуков Арсений</t>
  </si>
  <si>
    <t>Азимут, Смоленск</t>
  </si>
  <si>
    <t>ЦДЮТиЭ, Смоленск</t>
  </si>
  <si>
    <t>Рылов Александр</t>
  </si>
  <si>
    <t>Ятчук Денис</t>
  </si>
  <si>
    <t>Ковалева Анастасия</t>
  </si>
  <si>
    <t>Григорьев Павел</t>
  </si>
  <si>
    <t>Зайцев Андрей</t>
  </si>
  <si>
    <t>% от рез-та победителя</t>
  </si>
  <si>
    <t>Протокол результатов по виду "Дистанция-пешеходная", длинная 2 класса (Код ВРВС 0840091811Я)</t>
  </si>
  <si>
    <t>3-5.10.2018</t>
  </si>
  <si>
    <t>Моисеев Даниил</t>
  </si>
  <si>
    <t>Евсеев Евгений</t>
  </si>
  <si>
    <t>Семенова Татьяна</t>
  </si>
  <si>
    <t>Новиков Илья</t>
  </si>
  <si>
    <t>Велижский район</t>
  </si>
  <si>
    <t>Вершина, СДЮСШОР №6 г. Смоленск</t>
  </si>
  <si>
    <t>Вязьма</t>
  </si>
  <si>
    <t>Лазарев Илия</t>
  </si>
  <si>
    <t>Назаркина Алена</t>
  </si>
  <si>
    <t>Чуприна Тимофей</t>
  </si>
  <si>
    <t>Ильющенков Илья</t>
  </si>
  <si>
    <t>Янков Виктор</t>
  </si>
  <si>
    <t>Голенцов Семен</t>
  </si>
  <si>
    <t>Ирбис (СШ № 32)</t>
  </si>
  <si>
    <t>Горбачева Татьяна</t>
  </si>
  <si>
    <t>Копыт Степан</t>
  </si>
  <si>
    <t>Черкашина Виктория</t>
  </si>
  <si>
    <t xml:space="preserve">Чурсин Дмитрий </t>
  </si>
  <si>
    <t>Маркина Ирина</t>
  </si>
  <si>
    <t>Цуранов Семен</t>
  </si>
  <si>
    <t>Колганов Никита</t>
  </si>
  <si>
    <t>Спиридонова Анна</t>
  </si>
  <si>
    <t>Балбышкина Екатерина</t>
  </si>
  <si>
    <t xml:space="preserve">Карпенков Андрей </t>
  </si>
  <si>
    <t>Шувалова Карина</t>
  </si>
  <si>
    <t xml:space="preserve">Ильиных Нина </t>
  </si>
  <si>
    <t xml:space="preserve">Золотарёв Павел </t>
  </si>
  <si>
    <t>Каркавина Татьяна</t>
  </si>
  <si>
    <t>Прокопьев Александр</t>
  </si>
  <si>
    <t>Кулыгин Даниил</t>
  </si>
  <si>
    <t>Куликова Ульяна</t>
  </si>
  <si>
    <t>Германова Дарья</t>
  </si>
  <si>
    <t xml:space="preserve">Первушина Серафима </t>
  </si>
  <si>
    <t>Луцеева Диана</t>
  </si>
  <si>
    <t>Шляхтов Даниил</t>
  </si>
  <si>
    <t>Воробьёв Олег</t>
  </si>
  <si>
    <t xml:space="preserve">Капитонов Платон </t>
  </si>
  <si>
    <t>Асташенко Валентин</t>
  </si>
  <si>
    <t>Цыганкова Александра</t>
  </si>
  <si>
    <t>Абрамович Павел</t>
  </si>
  <si>
    <t>Листопадов Евгений</t>
  </si>
  <si>
    <t>ст/ср</t>
  </si>
  <si>
    <t>ГР</t>
  </si>
  <si>
    <t>Фролов Илья</t>
  </si>
  <si>
    <t>Спасатели (СШ № 28)</t>
  </si>
  <si>
    <t>Мальцев Никита</t>
  </si>
  <si>
    <t>Безручко Руслан</t>
  </si>
  <si>
    <t>Реброва Наталия</t>
  </si>
  <si>
    <t>Иванова Мария</t>
  </si>
  <si>
    <t>Минайло София</t>
  </si>
  <si>
    <t>Старицкий Иван</t>
  </si>
  <si>
    <t>Чекалин Владислав</t>
  </si>
  <si>
    <t>Петраков Валерий</t>
  </si>
  <si>
    <t>Першин Алексей</t>
  </si>
  <si>
    <t>Лебедев Александр</t>
  </si>
  <si>
    <t>Дзедиц Федор</t>
  </si>
  <si>
    <t>Чайка Никита</t>
  </si>
  <si>
    <t>Багомедова Айшат</t>
  </si>
  <si>
    <t>Орша</t>
  </si>
  <si>
    <t>Шибеко Роман</t>
  </si>
  <si>
    <t>Курбасов Богдан</t>
  </si>
  <si>
    <t>Андреенков Артем</t>
  </si>
  <si>
    <t>Новиков Николай</t>
  </si>
  <si>
    <t>№ УЧ</t>
  </si>
  <si>
    <t>Сафонов Владислав</t>
  </si>
  <si>
    <t>Группа 2007 г.р. и моложе</t>
  </si>
  <si>
    <t>Группа 2005-2006 г.р.</t>
  </si>
  <si>
    <t>Группа 2001-2002 г.р.</t>
  </si>
  <si>
    <t>Группа 2003-2004 г.р.</t>
  </si>
  <si>
    <t>Струговец Анастасия</t>
  </si>
  <si>
    <t>ср/ст</t>
  </si>
  <si>
    <t>Навесная</t>
  </si>
  <si>
    <t>Блок</t>
  </si>
  <si>
    <t>Протокол результатов по виду "Дистанция-пешеходная", длинная 3 класса (Код ВРВС 0840091811Я)</t>
  </si>
  <si>
    <t>Перила</t>
  </si>
  <si>
    <t>Двойной спуск</t>
  </si>
  <si>
    <t>Подъем по перилам</t>
  </si>
  <si>
    <t xml:space="preserve">КП </t>
  </si>
  <si>
    <t>2сн</t>
  </si>
  <si>
    <t>СНЯТИЕ</t>
  </si>
  <si>
    <t>Ориент</t>
  </si>
  <si>
    <t>Сумма СН</t>
  </si>
  <si>
    <t>Группа 2003-2005 г.р.</t>
  </si>
  <si>
    <t xml:space="preserve"> Девушки</t>
  </si>
  <si>
    <t>Вып. Норм.</t>
  </si>
  <si>
    <t>Вып. норм.</t>
  </si>
  <si>
    <t>Открытое Первенство Смоленской области по спортивному ориентированию          "Осенняя тропа"</t>
  </si>
  <si>
    <t>Протокол результатов</t>
  </si>
  <si>
    <t>М-12, 7 КП</t>
  </si>
  <si>
    <t>№п/п</t>
  </si>
  <si>
    <t>Фамилия, имя</t>
  </si>
  <si>
    <t>Разряд СпО</t>
  </si>
  <si>
    <t>Номер</t>
  </si>
  <si>
    <t>Год</t>
  </si>
  <si>
    <t>Акашев Даниил</t>
  </si>
  <si>
    <t>Гришин Павел</t>
  </si>
  <si>
    <t>СДЮСШОР №6 г. Смолен</t>
  </si>
  <si>
    <t>Киргизов Даниил</t>
  </si>
  <si>
    <t>Коваленков Марк</t>
  </si>
  <si>
    <t>Ухнэм Егор</t>
  </si>
  <si>
    <t>Токарев Максим</t>
  </si>
  <si>
    <t>МБУ ДО ЦДиЮТиЭ Вязьма</t>
  </si>
  <si>
    <t>Антоненков Владислав</t>
  </si>
  <si>
    <t>Евсеев Олег</t>
  </si>
  <si>
    <t>Ястребов Михаил</t>
  </si>
  <si>
    <t>Мельченков Руслан</t>
  </si>
  <si>
    <t>М-16, 12 КП</t>
  </si>
  <si>
    <t>Коллектив</t>
  </si>
  <si>
    <t>Квал</t>
  </si>
  <si>
    <t>Булычев Павел</t>
  </si>
  <si>
    <t>Ткаченко Сергей</t>
  </si>
  <si>
    <t>Чурсин Дмитрий</t>
  </si>
  <si>
    <t>Золотарёв Павел</t>
  </si>
  <si>
    <t>Ж-16, 11 КП</t>
  </si>
  <si>
    <t>Ахметова Анна</t>
  </si>
  <si>
    <t>Рязанцева Татьяна</t>
  </si>
  <si>
    <t>Касаткина Екатерина</t>
  </si>
  <si>
    <t>Первушина Серафима</t>
  </si>
  <si>
    <t>М-14, 9 КП</t>
  </si>
  <si>
    <t>Карпенков Андрей</t>
  </si>
  <si>
    <t>Аверченков Егор</t>
  </si>
  <si>
    <t>Проскуряков Роман</t>
  </si>
  <si>
    <t>МБУ ДО ЦДиЮТиЭ Вязьм</t>
  </si>
  <si>
    <t>Леонов Евгений</t>
  </si>
  <si>
    <t>Барляев Константин</t>
  </si>
  <si>
    <t>Понедельник Максим</t>
  </si>
  <si>
    <t>Гудилов Никита</t>
  </si>
  <si>
    <t>Захаренков Антон</t>
  </si>
  <si>
    <t>Захаренков Алексей</t>
  </si>
  <si>
    <t>Ж-12, 6 КП</t>
  </si>
  <si>
    <t>Вершина, СДЮСШОР №6</t>
  </si>
  <si>
    <t>Ухнэм Елизавета</t>
  </si>
  <si>
    <t>Курочкина Анастасия</t>
  </si>
  <si>
    <t>Денисова Екатерина</t>
  </si>
  <si>
    <t>Ж-14, 8 КП</t>
  </si>
  <si>
    <t>Орлова Маргарита</t>
  </si>
  <si>
    <t>Мельникова Ксения</t>
  </si>
  <si>
    <t>Шиш Дарья</t>
  </si>
  <si>
    <t>Ильиных Нина</t>
  </si>
  <si>
    <t>М-18, 14 КП</t>
  </si>
  <si>
    <t>Ж-18, 13 КП</t>
  </si>
  <si>
    <t>Ткаченко Ирина</t>
  </si>
  <si>
    <t>Главный судья</t>
  </si>
  <si>
    <t xml:space="preserve">      Главный секретарь</t>
  </si>
  <si>
    <t>Квалификационный уровень не  определялся</t>
  </si>
  <si>
    <t xml:space="preserve">Квалификационный уровень- 14 </t>
  </si>
  <si>
    <t xml:space="preserve">Квалификационный уровень - 30 </t>
  </si>
  <si>
    <t>Квалификационный уровень -178</t>
  </si>
  <si>
    <t>Квалификационный уровень - 59</t>
  </si>
  <si>
    <t>Квалификационный уровень - 56</t>
  </si>
  <si>
    <t>Вып.норм.</t>
  </si>
  <si>
    <t>Листратенкова Е.П.</t>
  </si>
  <si>
    <t>% от рез-та побед-ля</t>
  </si>
  <si>
    <t>Квалификационный ранг - 13,6</t>
  </si>
  <si>
    <t>Квалификационный ранг - 6</t>
  </si>
  <si>
    <t>Квалификационный ранг - 12</t>
  </si>
  <si>
    <t>Квалификационный ранг - 41,2</t>
  </si>
  <si>
    <t>Квалификационный ранг - 48</t>
  </si>
  <si>
    <t>Квалификационный ранг - 21,2</t>
  </si>
  <si>
    <t>Квалификационный ранг - 9,6</t>
  </si>
  <si>
    <t>Квалификационный ранг - 9,2</t>
  </si>
  <si>
    <t xml:space="preserve">Квалификационный ранг - 40 </t>
  </si>
  <si>
    <t xml:space="preserve"> - </t>
  </si>
  <si>
    <t>Квалификационный ранг - 20</t>
  </si>
  <si>
    <t xml:space="preserve"> </t>
  </si>
  <si>
    <t>Квалификационный ранг -28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</si>
</sst>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:ss.0;@"/>
    <numFmt numFmtId="173" formatCode="h:mm;@"/>
    <numFmt numFmtId="174" formatCode="h:mm:ss;@"/>
    <numFmt numFmtId="175" formatCode="mmm/yyyy"/>
    <numFmt numFmtId="176" formatCode="[$-FC19]d\ mmmm\ yyyy\ &quot;г.&quot;"/>
    <numFmt numFmtId="177" formatCode="[$-F400]h:mm:ss\ AM/PM"/>
    <numFmt numFmtId="178" formatCode="0.000%"/>
    <numFmt numFmtId="179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0" xfId="53" applyFont="1" applyBorder="1">
      <alignment/>
      <protection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174" fontId="0" fillId="0" borderId="0" xfId="0" applyNumberFormat="1" applyAlignment="1">
      <alignment/>
    </xf>
    <xf numFmtId="0" fontId="58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4" fillId="33" borderId="12" xfId="0" applyFont="1" applyFill="1" applyBorder="1" applyAlignment="1">
      <alignment horizontal="center"/>
    </xf>
    <xf numFmtId="0" fontId="4" fillId="0" borderId="10" xfId="53" applyFont="1" applyFill="1" applyBorder="1">
      <alignment/>
      <protection/>
    </xf>
    <xf numFmtId="0" fontId="4" fillId="0" borderId="10" xfId="53" applyFont="1" applyFill="1" applyBorder="1" applyAlignment="1">
      <alignment horizontal="left"/>
      <protection/>
    </xf>
    <xf numFmtId="0" fontId="4" fillId="0" borderId="10" xfId="54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Font="1" applyBorder="1">
      <alignment/>
      <protection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4" fillId="0" borderId="0" xfId="53" applyFont="1" applyFill="1" applyBorder="1">
      <alignment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34" borderId="0" xfId="0" applyFont="1" applyFill="1" applyBorder="1" applyAlignment="1">
      <alignment horizontal="right"/>
    </xf>
    <xf numFmtId="177" fontId="4" fillId="34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0" fillId="0" borderId="10" xfId="56" applyFont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0" borderId="10" xfId="53" applyFont="1" applyBorder="1" applyAlignment="1">
      <alignment wrapText="1"/>
      <protection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4" fillId="0" borderId="10" xfId="53" applyFont="1" applyBorder="1" applyAlignment="1">
      <alignment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0" borderId="10" xfId="54" applyFont="1" applyBorder="1" applyAlignment="1">
      <alignment horizontal="left" vertical="center"/>
      <protection/>
    </xf>
    <xf numFmtId="0" fontId="59" fillId="0" borderId="10" xfId="0" applyFont="1" applyFill="1" applyBorder="1" applyAlignment="1">
      <alignment horizontal="center"/>
    </xf>
    <xf numFmtId="21" fontId="59" fillId="0" borderId="10" xfId="0" applyNumberFormat="1" applyFont="1" applyBorder="1" applyAlignment="1">
      <alignment horizontal="center"/>
    </xf>
    <xf numFmtId="174" fontId="59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21" fontId="59" fillId="0" borderId="10" xfId="0" applyNumberFormat="1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21" fontId="59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177" fontId="61" fillId="0" borderId="10" xfId="0" applyNumberFormat="1" applyFont="1" applyBorder="1" applyAlignment="1">
      <alignment horizontal="center" vertical="center"/>
    </xf>
    <xf numFmtId="177" fontId="61" fillId="0" borderId="10" xfId="0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0" fillId="34" borderId="0" xfId="0" applyFill="1" applyAlignment="1">
      <alignment/>
    </xf>
    <xf numFmtId="177" fontId="61" fillId="34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 textRotation="90"/>
    </xf>
    <xf numFmtId="177" fontId="59" fillId="0" borderId="10" xfId="0" applyNumberFormat="1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177" fontId="61" fillId="0" borderId="0" xfId="0" applyNumberFormat="1" applyFont="1" applyFill="1" applyBorder="1" applyAlignment="1">
      <alignment horizontal="center" vertical="center"/>
    </xf>
    <xf numFmtId="177" fontId="61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59" fillId="0" borderId="16" xfId="0" applyFont="1" applyBorder="1" applyAlignment="1">
      <alignment horizontal="center"/>
    </xf>
    <xf numFmtId="0" fontId="59" fillId="4" borderId="10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vertical="center" textRotation="90"/>
    </xf>
    <xf numFmtId="0" fontId="0" fillId="0" borderId="0" xfId="0" applyFill="1" applyBorder="1" applyAlignment="1">
      <alignment vertical="center" textRotation="90" wrapText="1"/>
    </xf>
    <xf numFmtId="0" fontId="0" fillId="4" borderId="10" xfId="0" applyFill="1" applyBorder="1" applyAlignment="1">
      <alignment vertical="center" textRotation="90"/>
    </xf>
    <xf numFmtId="0" fontId="0" fillId="4" borderId="10" xfId="0" applyFill="1" applyBorder="1" applyAlignment="1">
      <alignment vertical="center" textRotation="90" wrapText="1"/>
    </xf>
    <xf numFmtId="21" fontId="59" fillId="0" borderId="10" xfId="0" applyNumberFormat="1" applyFont="1" applyBorder="1" applyAlignment="1">
      <alignment/>
    </xf>
    <xf numFmtId="0" fontId="59" fillId="0" borderId="0" xfId="0" applyFont="1" applyFill="1" applyBorder="1" applyAlignment="1">
      <alignment/>
    </xf>
    <xf numFmtId="21" fontId="59" fillId="0" borderId="0" xfId="0" applyNumberFormat="1" applyFont="1" applyFill="1" applyBorder="1" applyAlignment="1">
      <alignment/>
    </xf>
    <xf numFmtId="177" fontId="59" fillId="0" borderId="0" xfId="0" applyNumberFormat="1" applyFont="1" applyFill="1" applyBorder="1" applyAlignment="1">
      <alignment/>
    </xf>
    <xf numFmtId="21" fontId="59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9" fillId="0" borderId="11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 vertical="center"/>
    </xf>
    <xf numFmtId="21" fontId="59" fillId="0" borderId="0" xfId="0" applyNumberFormat="1" applyFont="1" applyBorder="1" applyAlignment="1">
      <alignment horizontal="center"/>
    </xf>
    <xf numFmtId="174" fontId="59" fillId="0" borderId="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4" fillId="0" borderId="0" xfId="53" applyFont="1" applyBorder="1" applyAlignment="1">
      <alignment vertical="center"/>
      <protection/>
    </xf>
    <xf numFmtId="0" fontId="4" fillId="34" borderId="0" xfId="53" applyFont="1" applyFill="1" applyBorder="1" applyAlignment="1">
      <alignment horizontal="center"/>
      <protection/>
    </xf>
    <xf numFmtId="0" fontId="59" fillId="34" borderId="0" xfId="0" applyFont="1" applyFill="1" applyBorder="1" applyAlignment="1">
      <alignment horizontal="center"/>
    </xf>
    <xf numFmtId="14" fontId="4" fillId="34" borderId="0" xfId="0" applyNumberFormat="1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21" fontId="59" fillId="34" borderId="0" xfId="0" applyNumberFormat="1" applyFont="1" applyFill="1" applyBorder="1" applyAlignment="1">
      <alignment horizontal="center"/>
    </xf>
    <xf numFmtId="0" fontId="4" fillId="34" borderId="0" xfId="53" applyFont="1" applyFill="1" applyBorder="1" applyAlignment="1">
      <alignment horizontal="right"/>
      <protection/>
    </xf>
    <xf numFmtId="9" fontId="4" fillId="34" borderId="0" xfId="53" applyNumberFormat="1" applyFont="1" applyFill="1" applyBorder="1" applyAlignment="1">
      <alignment horizontal="center"/>
      <protection/>
    </xf>
    <xf numFmtId="21" fontId="59" fillId="0" borderId="0" xfId="0" applyNumberFormat="1" applyFont="1" applyAlignment="1">
      <alignment/>
    </xf>
    <xf numFmtId="0" fontId="4" fillId="34" borderId="0" xfId="0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0" fontId="63" fillId="0" borderId="10" xfId="0" applyFont="1" applyBorder="1" applyAlignment="1">
      <alignment vertical="center" wrapText="1"/>
    </xf>
    <xf numFmtId="0" fontId="0" fillId="0" borderId="17" xfId="0" applyBorder="1" applyAlignment="1">
      <alignment/>
    </xf>
    <xf numFmtId="21" fontId="4" fillId="34" borderId="0" xfId="53" applyNumberFormat="1" applyFont="1" applyFill="1" applyBorder="1" applyAlignment="1">
      <alignment horizontal="center"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62" fillId="34" borderId="0" xfId="0" applyFont="1" applyFill="1" applyBorder="1" applyAlignment="1">
      <alignment horizontal="center" vertical="center"/>
    </xf>
    <xf numFmtId="177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14" fontId="4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0" xfId="54" applyFont="1" applyFill="1" applyBorder="1" applyAlignment="1">
      <alignment horizontal="left"/>
      <protection/>
    </xf>
    <xf numFmtId="0" fontId="4" fillId="34" borderId="10" xfId="53" applyFont="1" applyFill="1" applyBorder="1" applyAlignment="1">
      <alignment horizontal="center"/>
      <protection/>
    </xf>
    <xf numFmtId="14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177" fontId="61" fillId="0" borderId="0" xfId="0" applyNumberFormat="1" applyFont="1" applyBorder="1" applyAlignment="1">
      <alignment horizontal="center" vertical="center"/>
    </xf>
    <xf numFmtId="177" fontId="61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21" fontId="59" fillId="0" borderId="0" xfId="0" applyNumberFormat="1" applyFont="1" applyBorder="1" applyAlignment="1">
      <alignment/>
    </xf>
    <xf numFmtId="0" fontId="59" fillId="34" borderId="10" xfId="0" applyFont="1" applyFill="1" applyBorder="1" applyAlignment="1">
      <alignment horizontal="center" vertical="center"/>
    </xf>
    <xf numFmtId="0" fontId="4" fillId="34" borderId="10" xfId="53" applyFont="1" applyFill="1" applyBorder="1" applyAlignment="1">
      <alignment vertical="center"/>
      <protection/>
    </xf>
    <xf numFmtId="21" fontId="59" fillId="34" borderId="10" xfId="0" applyNumberFormat="1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4" fillId="34" borderId="0" xfId="53" applyFont="1" applyFill="1" applyBorder="1" applyAlignment="1">
      <alignment horizontal="center" vertical="center"/>
      <protection/>
    </xf>
    <xf numFmtId="0" fontId="58" fillId="34" borderId="11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vertical="top"/>
    </xf>
    <xf numFmtId="14" fontId="59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21" fontId="59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right" vertical="center" wrapText="1"/>
    </xf>
    <xf numFmtId="9" fontId="59" fillId="0" borderId="0" xfId="0" applyNumberFormat="1" applyFont="1" applyBorder="1" applyAlignment="1">
      <alignment horizontal="center" vertical="center" wrapText="1"/>
    </xf>
    <xf numFmtId="21" fontId="59" fillId="0" borderId="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21" fontId="59" fillId="0" borderId="0" xfId="0" applyNumberFormat="1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21" fontId="4" fillId="0" borderId="0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9" fontId="5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9" fillId="4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4" fillId="33" borderId="0" xfId="0" applyFont="1" applyFill="1" applyBorder="1" applyAlignment="1">
      <alignment horizontal="right"/>
    </xf>
    <xf numFmtId="177" fontId="59" fillId="34" borderId="0" xfId="0" applyNumberFormat="1" applyFont="1" applyFill="1" applyAlignment="1">
      <alignment horizontal="center"/>
    </xf>
    <xf numFmtId="177" fontId="4" fillId="34" borderId="0" xfId="53" applyNumberFormat="1" applyFont="1" applyFill="1" applyBorder="1" applyAlignment="1">
      <alignment horizontal="center"/>
      <protection/>
    </xf>
    <xf numFmtId="9" fontId="59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P137"/>
  <sheetViews>
    <sheetView zoomScalePageLayoutView="0" workbookViewId="0" topLeftCell="A16">
      <selection activeCell="O125" sqref="O125"/>
    </sheetView>
  </sheetViews>
  <sheetFormatPr defaultColWidth="9.140625" defaultRowHeight="15"/>
  <cols>
    <col min="1" max="1" width="4.140625" style="0" customWidth="1"/>
    <col min="2" max="2" width="6.7109375" style="0" hidden="1" customWidth="1"/>
    <col min="3" max="3" width="27.140625" style="1" customWidth="1"/>
    <col min="4" max="4" width="27.7109375" style="1" customWidth="1"/>
    <col min="5" max="5" width="7.8515625" style="129" customWidth="1"/>
    <col min="6" max="6" width="5.28125" style="2" hidden="1" customWidth="1"/>
    <col min="7" max="7" width="6.8515625" style="2" hidden="1" customWidth="1"/>
    <col min="8" max="8" width="8.140625" style="82" hidden="1" customWidth="1"/>
    <col min="9" max="9" width="9.8515625" style="16" customWidth="1"/>
    <col min="10" max="10" width="9.7109375" style="16" customWidth="1"/>
    <col min="11" max="11" width="11.00390625" style="16" customWidth="1"/>
    <col min="12" max="12" width="7.57421875" style="0" customWidth="1"/>
    <col min="13" max="13" width="14.57421875" style="0" hidden="1" customWidth="1"/>
    <col min="14" max="14" width="11.140625" style="0" hidden="1" customWidth="1"/>
    <col min="15" max="15" width="11.140625" style="185" customWidth="1"/>
    <col min="16" max="16" width="6.57421875" style="0" customWidth="1"/>
  </cols>
  <sheetData>
    <row r="1" spans="1:15" ht="44.25" customHeight="1">
      <c r="A1" s="194" t="s">
        <v>66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84"/>
    </row>
    <row r="2" spans="1:15" ht="42.75" customHeight="1">
      <c r="A2" s="195" t="s">
        <v>84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80"/>
    </row>
    <row r="3" spans="1:11" ht="24" customHeight="1">
      <c r="A3" s="17"/>
      <c r="B3" s="17"/>
      <c r="C3" s="18" t="s">
        <v>96</v>
      </c>
      <c r="D3" s="18" t="s">
        <v>65</v>
      </c>
      <c r="E3" s="149"/>
      <c r="F3" s="17"/>
      <c r="G3" s="17"/>
      <c r="H3" s="153"/>
      <c r="I3" s="17"/>
      <c r="J3" s="32"/>
      <c r="K3" s="32"/>
    </row>
    <row r="4" spans="1:16" ht="35.25" customHeight="1">
      <c r="A4" s="41" t="s">
        <v>0</v>
      </c>
      <c r="B4" s="41" t="s">
        <v>160</v>
      </c>
      <c r="C4" s="41" t="s">
        <v>1</v>
      </c>
      <c r="D4" s="41" t="s">
        <v>2</v>
      </c>
      <c r="E4" s="150" t="s">
        <v>5</v>
      </c>
      <c r="F4" s="43" t="s">
        <v>3</v>
      </c>
      <c r="G4" s="42" t="s">
        <v>4</v>
      </c>
      <c r="H4" s="150" t="s">
        <v>61</v>
      </c>
      <c r="I4" s="44" t="s">
        <v>73</v>
      </c>
      <c r="J4" s="44" t="s">
        <v>72</v>
      </c>
      <c r="K4" s="44" t="s">
        <v>60</v>
      </c>
      <c r="L4" s="45" t="s">
        <v>67</v>
      </c>
      <c r="M4" s="46" t="s">
        <v>94</v>
      </c>
      <c r="N4" s="45" t="s">
        <v>81</v>
      </c>
      <c r="O4" s="183" t="s">
        <v>94</v>
      </c>
      <c r="P4" s="125" t="s">
        <v>182</v>
      </c>
    </row>
    <row r="5" spans="1:8" ht="35.25" customHeight="1">
      <c r="A5" s="19"/>
      <c r="B5" s="19"/>
      <c r="C5" s="23" t="s">
        <v>162</v>
      </c>
      <c r="D5" s="65" t="s">
        <v>68</v>
      </c>
      <c r="E5" s="151"/>
      <c r="F5" s="21"/>
      <c r="G5" s="20"/>
      <c r="H5" s="151"/>
    </row>
    <row r="6" spans="1:16" ht="18" customHeight="1">
      <c r="A6" s="6">
        <v>1</v>
      </c>
      <c r="B6" s="53">
        <v>11</v>
      </c>
      <c r="C6" s="4" t="s">
        <v>23</v>
      </c>
      <c r="D6" s="26" t="s">
        <v>19</v>
      </c>
      <c r="E6" s="136" t="s">
        <v>17</v>
      </c>
      <c r="F6" s="47" t="s">
        <v>7</v>
      </c>
      <c r="G6" s="33">
        <v>2007</v>
      </c>
      <c r="H6" s="145" t="s">
        <v>64</v>
      </c>
      <c r="I6" s="60">
        <v>0.004085648148148148</v>
      </c>
      <c r="J6" s="33"/>
      <c r="K6" s="60">
        <f>I6-J6</f>
        <v>0.004085648148148148</v>
      </c>
      <c r="L6" s="33">
        <v>1</v>
      </c>
      <c r="M6" s="3"/>
      <c r="N6" s="3"/>
      <c r="O6" s="186"/>
      <c r="P6" s="76" t="s">
        <v>80</v>
      </c>
    </row>
    <row r="7" spans="1:16" ht="18" customHeight="1">
      <c r="A7" s="6">
        <v>2</v>
      </c>
      <c r="B7" s="53">
        <v>23</v>
      </c>
      <c r="C7" s="5" t="s">
        <v>130</v>
      </c>
      <c r="D7" s="25" t="s">
        <v>36</v>
      </c>
      <c r="E7" s="136" t="s">
        <v>17</v>
      </c>
      <c r="F7" s="47" t="s">
        <v>7</v>
      </c>
      <c r="G7" s="33">
        <v>2007</v>
      </c>
      <c r="H7" s="145" t="s">
        <v>64</v>
      </c>
      <c r="I7" s="60">
        <v>0.004525462962962963</v>
      </c>
      <c r="J7" s="33"/>
      <c r="K7" s="60">
        <f>I7-J7</f>
        <v>0.004525462962962963</v>
      </c>
      <c r="L7" s="33">
        <v>2</v>
      </c>
      <c r="M7" s="3"/>
      <c r="N7" s="3"/>
      <c r="O7" s="186"/>
      <c r="P7" s="76"/>
    </row>
    <row r="8" spans="1:16" ht="18" customHeight="1">
      <c r="A8" s="6">
        <v>3</v>
      </c>
      <c r="B8" s="53">
        <v>21</v>
      </c>
      <c r="C8" s="4" t="s">
        <v>56</v>
      </c>
      <c r="D8" s="9" t="s">
        <v>110</v>
      </c>
      <c r="E8" s="136" t="s">
        <v>9</v>
      </c>
      <c r="F8" s="47" t="s">
        <v>7</v>
      </c>
      <c r="G8" s="6">
        <v>2008</v>
      </c>
      <c r="H8" s="145" t="s">
        <v>64</v>
      </c>
      <c r="I8" s="60">
        <v>0.004641203703703704</v>
      </c>
      <c r="J8" s="33"/>
      <c r="K8" s="60">
        <f>I8-J8</f>
        <v>0.004641203703703704</v>
      </c>
      <c r="L8" s="33">
        <v>3</v>
      </c>
      <c r="M8" s="3"/>
      <c r="N8" s="3"/>
      <c r="O8" s="187"/>
      <c r="P8" s="3"/>
    </row>
    <row r="9" spans="1:16" ht="18" customHeight="1">
      <c r="A9" s="6">
        <v>4</v>
      </c>
      <c r="B9" s="53">
        <v>18</v>
      </c>
      <c r="C9" s="5" t="s">
        <v>115</v>
      </c>
      <c r="D9" s="9" t="s">
        <v>36</v>
      </c>
      <c r="E9" s="136" t="s">
        <v>17</v>
      </c>
      <c r="F9" s="47" t="s">
        <v>7</v>
      </c>
      <c r="G9" s="33">
        <v>2009</v>
      </c>
      <c r="H9" s="145" t="s">
        <v>64</v>
      </c>
      <c r="I9" s="60">
        <v>0.005358796296296296</v>
      </c>
      <c r="J9" s="33"/>
      <c r="K9" s="60">
        <f>I9-J9</f>
        <v>0.005358796296296296</v>
      </c>
      <c r="L9" s="33">
        <v>4</v>
      </c>
      <c r="M9" s="3"/>
      <c r="N9" s="3"/>
      <c r="O9" s="187"/>
      <c r="P9" s="3"/>
    </row>
    <row r="10" spans="1:16" ht="18" customHeight="1">
      <c r="A10" s="6">
        <v>5</v>
      </c>
      <c r="B10" s="53">
        <v>22</v>
      </c>
      <c r="C10" s="5" t="s">
        <v>119</v>
      </c>
      <c r="D10" s="13" t="s">
        <v>88</v>
      </c>
      <c r="E10" s="136" t="s">
        <v>17</v>
      </c>
      <c r="F10" s="47" t="s">
        <v>7</v>
      </c>
      <c r="G10" s="33">
        <v>2008</v>
      </c>
      <c r="H10" s="145" t="s">
        <v>64</v>
      </c>
      <c r="I10" s="60">
        <v>0.005821759259259259</v>
      </c>
      <c r="J10" s="33"/>
      <c r="K10" s="60">
        <f>I10-J10</f>
        <v>0.005821759259259259</v>
      </c>
      <c r="L10" s="33">
        <v>5</v>
      </c>
      <c r="M10" s="67"/>
      <c r="N10" s="67"/>
      <c r="O10" s="187"/>
      <c r="P10" s="3"/>
    </row>
    <row r="11" spans="1:15" ht="18" customHeight="1">
      <c r="A11" s="22"/>
      <c r="B11" s="69"/>
      <c r="C11" s="109" t="s">
        <v>79</v>
      </c>
      <c r="D11" s="31"/>
      <c r="E11" s="115"/>
      <c r="F11" s="110"/>
      <c r="G11" s="116"/>
      <c r="H11" s="118"/>
      <c r="I11" s="119"/>
      <c r="J11" s="34"/>
      <c r="K11" s="111"/>
      <c r="L11" s="34"/>
      <c r="M11" s="8"/>
      <c r="N11" s="8"/>
      <c r="O11" s="188"/>
    </row>
    <row r="12" spans="1:15" s="70" customFormat="1" ht="27.75" customHeight="1">
      <c r="A12" s="37"/>
      <c r="B12" s="38"/>
      <c r="C12" s="71" t="s">
        <v>162</v>
      </c>
      <c r="D12" s="72" t="s">
        <v>69</v>
      </c>
      <c r="E12" s="134"/>
      <c r="F12" s="28"/>
      <c r="G12" s="73"/>
      <c r="H12" s="118"/>
      <c r="I12" s="73"/>
      <c r="J12" s="73"/>
      <c r="K12" s="74"/>
      <c r="O12" s="189"/>
    </row>
    <row r="13" spans="1:16" ht="18" customHeight="1">
      <c r="A13" s="6">
        <v>1</v>
      </c>
      <c r="B13" s="53">
        <v>12</v>
      </c>
      <c r="C13" s="5" t="s">
        <v>107</v>
      </c>
      <c r="D13" s="9" t="s">
        <v>24</v>
      </c>
      <c r="E13" s="138" t="s">
        <v>10</v>
      </c>
      <c r="F13" s="47" t="s">
        <v>6</v>
      </c>
      <c r="G13" s="33">
        <v>2007</v>
      </c>
      <c r="H13" s="145" t="s">
        <v>64</v>
      </c>
      <c r="I13" s="60">
        <v>0.004247685185185185</v>
      </c>
      <c r="J13" s="33"/>
      <c r="K13" s="60">
        <f aca="true" t="shared" si="0" ref="K13:K20">I13-J13</f>
        <v>0.004247685185185185</v>
      </c>
      <c r="L13" s="33">
        <v>1</v>
      </c>
      <c r="M13" s="68"/>
      <c r="N13" s="68"/>
      <c r="O13" s="187"/>
      <c r="P13" s="76" t="s">
        <v>80</v>
      </c>
    </row>
    <row r="14" spans="1:16" ht="18" customHeight="1">
      <c r="A14" s="6">
        <v>2</v>
      </c>
      <c r="B14" s="53">
        <v>19</v>
      </c>
      <c r="C14" s="49" t="s">
        <v>116</v>
      </c>
      <c r="D14" s="25" t="s">
        <v>36</v>
      </c>
      <c r="E14" s="136" t="s">
        <v>17</v>
      </c>
      <c r="F14" s="47" t="s">
        <v>6</v>
      </c>
      <c r="G14" s="33">
        <v>2008</v>
      </c>
      <c r="H14" s="145" t="s">
        <v>64</v>
      </c>
      <c r="I14" s="60">
        <v>0.004849537037037037</v>
      </c>
      <c r="J14" s="33"/>
      <c r="K14" s="60">
        <f t="shared" si="0"/>
        <v>0.004849537037037037</v>
      </c>
      <c r="L14" s="33">
        <v>2</v>
      </c>
      <c r="M14" s="3"/>
      <c r="N14" s="3"/>
      <c r="O14" s="187"/>
      <c r="P14" s="3"/>
    </row>
    <row r="15" spans="1:16" ht="18" customHeight="1">
      <c r="A15" s="6">
        <v>3</v>
      </c>
      <c r="B15" s="53">
        <v>15</v>
      </c>
      <c r="C15" s="11" t="s">
        <v>112</v>
      </c>
      <c r="D15" s="9" t="s">
        <v>110</v>
      </c>
      <c r="E15" s="136" t="s">
        <v>10</v>
      </c>
      <c r="F15" s="47" t="s">
        <v>6</v>
      </c>
      <c r="G15" s="33">
        <v>2008</v>
      </c>
      <c r="H15" s="145" t="s">
        <v>64</v>
      </c>
      <c r="I15" s="60">
        <v>0.0050810185185185186</v>
      </c>
      <c r="J15" s="33"/>
      <c r="K15" s="60">
        <f t="shared" si="0"/>
        <v>0.0050810185185185186</v>
      </c>
      <c r="L15" s="33">
        <v>3</v>
      </c>
      <c r="M15" s="3"/>
      <c r="N15" s="3"/>
      <c r="O15" s="187"/>
      <c r="P15" s="3"/>
    </row>
    <row r="16" spans="1:16" ht="18" customHeight="1">
      <c r="A16" s="6">
        <v>4</v>
      </c>
      <c r="B16" s="53">
        <v>24</v>
      </c>
      <c r="C16" s="5" t="s">
        <v>131</v>
      </c>
      <c r="D16" s="25" t="s">
        <v>36</v>
      </c>
      <c r="E16" s="136" t="s">
        <v>17</v>
      </c>
      <c r="F16" s="47" t="s">
        <v>6</v>
      </c>
      <c r="G16" s="33">
        <v>2008</v>
      </c>
      <c r="H16" s="145" t="s">
        <v>64</v>
      </c>
      <c r="I16" s="60">
        <v>0.005324074074074075</v>
      </c>
      <c r="J16" s="33"/>
      <c r="K16" s="60">
        <f t="shared" si="0"/>
        <v>0.005324074074074075</v>
      </c>
      <c r="L16" s="33">
        <v>4</v>
      </c>
      <c r="M16" s="3"/>
      <c r="N16" s="3"/>
      <c r="O16" s="187"/>
      <c r="P16" s="3"/>
    </row>
    <row r="17" spans="1:16" ht="18" customHeight="1">
      <c r="A17" s="6">
        <v>5</v>
      </c>
      <c r="B17" s="53">
        <v>13</v>
      </c>
      <c r="C17" s="11" t="s">
        <v>109</v>
      </c>
      <c r="D17" s="9" t="s">
        <v>110</v>
      </c>
      <c r="E17" s="136" t="s">
        <v>10</v>
      </c>
      <c r="F17" s="47" t="s">
        <v>6</v>
      </c>
      <c r="G17" s="33">
        <v>2008</v>
      </c>
      <c r="H17" s="145" t="s">
        <v>64</v>
      </c>
      <c r="I17" s="60">
        <v>0.005578703703703704</v>
      </c>
      <c r="J17" s="33"/>
      <c r="K17" s="60">
        <f t="shared" si="0"/>
        <v>0.005578703703703704</v>
      </c>
      <c r="L17" s="33">
        <v>5</v>
      </c>
      <c r="M17" s="3"/>
      <c r="N17" s="3"/>
      <c r="O17" s="187"/>
      <c r="P17" s="3"/>
    </row>
    <row r="18" spans="1:16" ht="18" customHeight="1">
      <c r="A18" s="6">
        <v>6</v>
      </c>
      <c r="B18" s="53">
        <v>28</v>
      </c>
      <c r="C18" s="5" t="s">
        <v>158</v>
      </c>
      <c r="D18" s="25" t="s">
        <v>36</v>
      </c>
      <c r="E18" s="136" t="s">
        <v>17</v>
      </c>
      <c r="F18" s="47" t="s">
        <v>6</v>
      </c>
      <c r="G18" s="59">
        <v>2008</v>
      </c>
      <c r="H18" s="145" t="s">
        <v>64</v>
      </c>
      <c r="I18" s="60">
        <v>0.006539351851851852</v>
      </c>
      <c r="J18" s="33"/>
      <c r="K18" s="60">
        <f t="shared" si="0"/>
        <v>0.006539351851851852</v>
      </c>
      <c r="L18" s="33">
        <v>6</v>
      </c>
      <c r="M18" s="3"/>
      <c r="N18" s="3"/>
      <c r="O18" s="187"/>
      <c r="P18" s="3"/>
    </row>
    <row r="19" spans="1:16" ht="18" customHeight="1">
      <c r="A19" s="6">
        <v>7</v>
      </c>
      <c r="B19" s="53">
        <v>16</v>
      </c>
      <c r="C19" s="4" t="s">
        <v>55</v>
      </c>
      <c r="D19" s="9" t="s">
        <v>110</v>
      </c>
      <c r="E19" s="136" t="s">
        <v>10</v>
      </c>
      <c r="F19" s="47" t="s">
        <v>6</v>
      </c>
      <c r="G19" s="33">
        <v>2008</v>
      </c>
      <c r="H19" s="145" t="s">
        <v>64</v>
      </c>
      <c r="I19" s="60">
        <v>0.0071874999999999994</v>
      </c>
      <c r="J19" s="33"/>
      <c r="K19" s="60">
        <f t="shared" si="0"/>
        <v>0.0071874999999999994</v>
      </c>
      <c r="L19" s="33">
        <v>7</v>
      </c>
      <c r="M19" s="3"/>
      <c r="N19" s="3"/>
      <c r="O19" s="187"/>
      <c r="P19" s="3"/>
    </row>
    <row r="20" spans="1:16" ht="18" customHeight="1">
      <c r="A20" s="6">
        <v>8</v>
      </c>
      <c r="B20" s="53">
        <v>25</v>
      </c>
      <c r="C20" s="5" t="s">
        <v>136</v>
      </c>
      <c r="D20" s="9" t="s">
        <v>110</v>
      </c>
      <c r="E20" s="136" t="s">
        <v>17</v>
      </c>
      <c r="F20" s="47" t="s">
        <v>6</v>
      </c>
      <c r="G20" s="33">
        <v>2007</v>
      </c>
      <c r="H20" s="145" t="s">
        <v>64</v>
      </c>
      <c r="I20" s="60">
        <v>0.009664351851851851</v>
      </c>
      <c r="J20" s="33"/>
      <c r="K20" s="60">
        <f t="shared" si="0"/>
        <v>0.009664351851851851</v>
      </c>
      <c r="L20" s="33">
        <v>8</v>
      </c>
      <c r="M20" s="67"/>
      <c r="N20" s="67"/>
      <c r="O20" s="187"/>
      <c r="P20" s="3"/>
    </row>
    <row r="21" spans="1:15" ht="18" customHeight="1">
      <c r="A21" s="22"/>
      <c r="B21" s="69"/>
      <c r="C21" s="109" t="s">
        <v>79</v>
      </c>
      <c r="D21" s="36"/>
      <c r="E21" s="115"/>
      <c r="F21" s="110"/>
      <c r="G21" s="116"/>
      <c r="H21" s="118"/>
      <c r="I21" s="119"/>
      <c r="J21" s="34"/>
      <c r="K21" s="111"/>
      <c r="L21" s="34"/>
      <c r="M21" s="8"/>
      <c r="N21" s="8"/>
      <c r="O21" s="188"/>
    </row>
    <row r="22" spans="1:15" s="70" customFormat="1" ht="26.25" customHeight="1">
      <c r="A22" s="37"/>
      <c r="B22" s="69"/>
      <c r="C22" s="71" t="s">
        <v>163</v>
      </c>
      <c r="D22" s="72" t="s">
        <v>68</v>
      </c>
      <c r="E22" s="152"/>
      <c r="F22" s="28"/>
      <c r="G22" s="69"/>
      <c r="H22" s="154"/>
      <c r="I22" s="73"/>
      <c r="J22" s="73"/>
      <c r="K22" s="73"/>
      <c r="O22" s="189"/>
    </row>
    <row r="23" spans="1:16" ht="18" customHeight="1">
      <c r="A23" s="6">
        <v>1</v>
      </c>
      <c r="B23" s="53">
        <v>198</v>
      </c>
      <c r="C23" s="56" t="s">
        <v>35</v>
      </c>
      <c r="D23" s="13" t="s">
        <v>88</v>
      </c>
      <c r="E23" s="136">
        <v>3</v>
      </c>
      <c r="F23" s="47" t="s">
        <v>7</v>
      </c>
      <c r="G23" s="52">
        <v>2005</v>
      </c>
      <c r="H23" s="155" t="s">
        <v>63</v>
      </c>
      <c r="I23" s="60">
        <v>0.004131944444444444</v>
      </c>
      <c r="J23" s="33"/>
      <c r="K23" s="60">
        <f aca="true" t="shared" si="1" ref="K23:K36">I23-J23</f>
        <v>0.004131944444444444</v>
      </c>
      <c r="L23" s="33">
        <v>1</v>
      </c>
      <c r="M23" s="68"/>
      <c r="N23" s="68"/>
      <c r="O23" s="220">
        <v>1</v>
      </c>
      <c r="P23" s="33">
        <v>2</v>
      </c>
    </row>
    <row r="24" spans="1:16" ht="18" customHeight="1">
      <c r="A24" s="6">
        <v>2</v>
      </c>
      <c r="B24" s="53">
        <v>119</v>
      </c>
      <c r="C24" s="56" t="s">
        <v>47</v>
      </c>
      <c r="D24" s="56" t="s">
        <v>102</v>
      </c>
      <c r="E24" s="136" t="s">
        <v>16</v>
      </c>
      <c r="F24" s="47" t="s">
        <v>7</v>
      </c>
      <c r="G24" s="52">
        <v>2005</v>
      </c>
      <c r="H24" s="155" t="s">
        <v>63</v>
      </c>
      <c r="I24" s="60">
        <v>0.005474537037037037</v>
      </c>
      <c r="J24" s="33"/>
      <c r="K24" s="60">
        <f t="shared" si="1"/>
        <v>0.005474537037037037</v>
      </c>
      <c r="L24" s="33">
        <v>2</v>
      </c>
      <c r="M24" s="3"/>
      <c r="N24" s="3"/>
      <c r="O24" s="220">
        <f>K24*$O$23/$K$23</f>
        <v>1.3249299719887957</v>
      </c>
      <c r="P24" s="33" t="s">
        <v>9</v>
      </c>
    </row>
    <row r="25" spans="1:16" ht="18" customHeight="1">
      <c r="A25" s="6">
        <v>3</v>
      </c>
      <c r="B25" s="53">
        <v>134</v>
      </c>
      <c r="C25" s="56" t="s">
        <v>25</v>
      </c>
      <c r="D25" s="56" t="s">
        <v>24</v>
      </c>
      <c r="E25" s="136" t="s">
        <v>9</v>
      </c>
      <c r="F25" s="47" t="s">
        <v>7</v>
      </c>
      <c r="G25" s="52">
        <v>2006</v>
      </c>
      <c r="H25" s="155" t="s">
        <v>63</v>
      </c>
      <c r="I25" s="60">
        <v>0.005752314814814814</v>
      </c>
      <c r="J25" s="33"/>
      <c r="K25" s="60">
        <f t="shared" si="1"/>
        <v>0.005752314814814814</v>
      </c>
      <c r="L25" s="33">
        <v>3</v>
      </c>
      <c r="M25" s="3"/>
      <c r="N25" s="3"/>
      <c r="O25" s="220">
        <f>K25*$O$23/$K$23</f>
        <v>1.392156862745098</v>
      </c>
      <c r="P25" s="33" t="s">
        <v>9</v>
      </c>
    </row>
    <row r="26" spans="1:16" ht="18" customHeight="1">
      <c r="A26" s="6">
        <v>4</v>
      </c>
      <c r="B26" s="53">
        <v>120</v>
      </c>
      <c r="C26" s="54" t="s">
        <v>54</v>
      </c>
      <c r="D26" s="54" t="s">
        <v>102</v>
      </c>
      <c r="E26" s="136" t="s">
        <v>17</v>
      </c>
      <c r="F26" s="47" t="s">
        <v>7</v>
      </c>
      <c r="G26" s="52">
        <v>2005</v>
      </c>
      <c r="H26" s="155" t="s">
        <v>63</v>
      </c>
      <c r="I26" s="60">
        <v>0.006238425925925925</v>
      </c>
      <c r="J26" s="33"/>
      <c r="K26" s="60">
        <f t="shared" si="1"/>
        <v>0.006238425925925925</v>
      </c>
      <c r="L26" s="33">
        <v>4</v>
      </c>
      <c r="M26" s="3"/>
      <c r="N26" s="3"/>
      <c r="O26" s="187"/>
      <c r="P26" s="33" t="s">
        <v>80</v>
      </c>
    </row>
    <row r="27" spans="1:16" ht="18" customHeight="1">
      <c r="A27" s="6">
        <v>5</v>
      </c>
      <c r="B27" s="53">
        <v>197</v>
      </c>
      <c r="C27" s="10" t="s">
        <v>33</v>
      </c>
      <c r="D27" s="13" t="s">
        <v>88</v>
      </c>
      <c r="E27" s="136">
        <v>3</v>
      </c>
      <c r="F27" s="47" t="s">
        <v>7</v>
      </c>
      <c r="G27" s="52">
        <v>2006</v>
      </c>
      <c r="H27" s="155" t="s">
        <v>63</v>
      </c>
      <c r="I27" s="60">
        <v>0.006284722222222223</v>
      </c>
      <c r="J27" s="33"/>
      <c r="K27" s="60">
        <f t="shared" si="1"/>
        <v>0.006284722222222223</v>
      </c>
      <c r="L27" s="33">
        <v>5</v>
      </c>
      <c r="M27" s="3"/>
      <c r="N27" s="3"/>
      <c r="O27" s="187"/>
      <c r="P27" s="33"/>
    </row>
    <row r="28" spans="1:16" ht="18" customHeight="1">
      <c r="A28" s="6">
        <v>6</v>
      </c>
      <c r="B28" s="53">
        <v>142</v>
      </c>
      <c r="C28" s="54" t="s">
        <v>57</v>
      </c>
      <c r="D28" s="57" t="s">
        <v>110</v>
      </c>
      <c r="E28" s="136" t="s">
        <v>10</v>
      </c>
      <c r="F28" s="47" t="s">
        <v>7</v>
      </c>
      <c r="G28" s="52">
        <v>2006</v>
      </c>
      <c r="H28" s="155" t="s">
        <v>63</v>
      </c>
      <c r="I28" s="60">
        <v>0.006458333333333333</v>
      </c>
      <c r="J28" s="33"/>
      <c r="K28" s="60">
        <f t="shared" si="1"/>
        <v>0.006458333333333333</v>
      </c>
      <c r="L28" s="33">
        <v>6</v>
      </c>
      <c r="M28" s="3"/>
      <c r="N28" s="3"/>
      <c r="O28" s="187"/>
      <c r="P28" s="33"/>
    </row>
    <row r="29" spans="1:16" ht="18" customHeight="1">
      <c r="A29" s="6">
        <v>7</v>
      </c>
      <c r="B29" s="53">
        <v>167</v>
      </c>
      <c r="C29" s="15" t="s">
        <v>124</v>
      </c>
      <c r="D29" s="56" t="s">
        <v>42</v>
      </c>
      <c r="E29" s="136" t="s">
        <v>17</v>
      </c>
      <c r="F29" s="47" t="s">
        <v>7</v>
      </c>
      <c r="G29" s="52">
        <v>2006</v>
      </c>
      <c r="H29" s="155" t="s">
        <v>63</v>
      </c>
      <c r="I29" s="60">
        <v>0.007152777777777779</v>
      </c>
      <c r="J29" s="60"/>
      <c r="K29" s="60">
        <f t="shared" si="1"/>
        <v>0.007152777777777779</v>
      </c>
      <c r="L29" s="33">
        <v>7</v>
      </c>
      <c r="M29" s="3"/>
      <c r="N29" s="3"/>
      <c r="O29" s="187"/>
      <c r="P29" s="33"/>
    </row>
    <row r="30" spans="1:16" ht="18" customHeight="1">
      <c r="A30" s="6">
        <v>8</v>
      </c>
      <c r="B30" s="53">
        <v>121</v>
      </c>
      <c r="C30" s="56" t="s">
        <v>48</v>
      </c>
      <c r="D30" s="56" t="s">
        <v>102</v>
      </c>
      <c r="E30" s="136" t="s">
        <v>16</v>
      </c>
      <c r="F30" s="47" t="s">
        <v>7</v>
      </c>
      <c r="G30" s="52">
        <v>2006</v>
      </c>
      <c r="H30" s="155" t="s">
        <v>63</v>
      </c>
      <c r="I30" s="60">
        <v>0.007766203703703703</v>
      </c>
      <c r="J30" s="33"/>
      <c r="K30" s="60">
        <f t="shared" si="1"/>
        <v>0.007766203703703703</v>
      </c>
      <c r="L30" s="33">
        <v>8</v>
      </c>
      <c r="M30" s="3"/>
      <c r="N30" s="3"/>
      <c r="O30" s="187"/>
      <c r="P30" s="3"/>
    </row>
    <row r="31" spans="1:16" ht="18" customHeight="1">
      <c r="A31" s="6">
        <v>9</v>
      </c>
      <c r="B31" s="53">
        <v>111</v>
      </c>
      <c r="C31" s="54" t="s">
        <v>99</v>
      </c>
      <c r="D31" s="13" t="s">
        <v>87</v>
      </c>
      <c r="E31" s="136" t="s">
        <v>17</v>
      </c>
      <c r="F31" s="47" t="s">
        <v>7</v>
      </c>
      <c r="G31" s="52">
        <v>2006</v>
      </c>
      <c r="H31" s="155" t="s">
        <v>63</v>
      </c>
      <c r="I31" s="60">
        <v>0.007928240740740741</v>
      </c>
      <c r="J31" s="33"/>
      <c r="K31" s="60">
        <f t="shared" si="1"/>
        <v>0.007928240740740741</v>
      </c>
      <c r="L31" s="33">
        <v>9</v>
      </c>
      <c r="M31" s="3"/>
      <c r="N31" s="3"/>
      <c r="O31" s="187"/>
      <c r="P31" s="3"/>
    </row>
    <row r="32" spans="1:16" ht="18" customHeight="1">
      <c r="A32" s="6">
        <v>10</v>
      </c>
      <c r="B32" s="53">
        <v>113</v>
      </c>
      <c r="C32" s="56" t="s">
        <v>91</v>
      </c>
      <c r="D32" s="13" t="s">
        <v>87</v>
      </c>
      <c r="E32" s="136" t="s">
        <v>17</v>
      </c>
      <c r="F32" s="47" t="s">
        <v>7</v>
      </c>
      <c r="G32" s="52">
        <v>2006</v>
      </c>
      <c r="H32" s="155" t="s">
        <v>63</v>
      </c>
      <c r="I32" s="60">
        <v>0.008587962962962962</v>
      </c>
      <c r="J32" s="33"/>
      <c r="K32" s="60">
        <f t="shared" si="1"/>
        <v>0.008587962962962962</v>
      </c>
      <c r="L32" s="33">
        <v>10</v>
      </c>
      <c r="M32" s="51"/>
      <c r="N32" s="3"/>
      <c r="O32" s="187"/>
      <c r="P32" s="3"/>
    </row>
    <row r="33" spans="1:16" ht="18" customHeight="1">
      <c r="A33" s="6">
        <v>11</v>
      </c>
      <c r="B33" s="53">
        <v>166</v>
      </c>
      <c r="C33" s="56" t="s">
        <v>121</v>
      </c>
      <c r="D33" s="56" t="s">
        <v>42</v>
      </c>
      <c r="E33" s="136" t="s">
        <v>17</v>
      </c>
      <c r="F33" s="47" t="s">
        <v>7</v>
      </c>
      <c r="G33" s="52">
        <v>2005</v>
      </c>
      <c r="H33" s="155" t="s">
        <v>63</v>
      </c>
      <c r="I33" s="60">
        <v>0.00920138888888889</v>
      </c>
      <c r="J33" s="60"/>
      <c r="K33" s="60">
        <f t="shared" si="1"/>
        <v>0.00920138888888889</v>
      </c>
      <c r="L33" s="33">
        <v>11</v>
      </c>
      <c r="M33" s="51"/>
      <c r="N33" s="3"/>
      <c r="O33" s="187"/>
      <c r="P33" s="3"/>
    </row>
    <row r="34" spans="1:16" ht="18" customHeight="1">
      <c r="A34" s="6">
        <v>12</v>
      </c>
      <c r="B34" s="53">
        <v>114</v>
      </c>
      <c r="C34" s="56" t="s">
        <v>135</v>
      </c>
      <c r="D34" s="13" t="s">
        <v>87</v>
      </c>
      <c r="E34" s="136" t="s">
        <v>17</v>
      </c>
      <c r="F34" s="47" t="s">
        <v>7</v>
      </c>
      <c r="G34" s="52">
        <v>2006</v>
      </c>
      <c r="H34" s="155" t="s">
        <v>63</v>
      </c>
      <c r="I34" s="60">
        <v>0.010474537037037037</v>
      </c>
      <c r="J34" s="33"/>
      <c r="K34" s="60">
        <f t="shared" si="1"/>
        <v>0.010474537037037037</v>
      </c>
      <c r="L34" s="33">
        <v>12</v>
      </c>
      <c r="M34" s="51"/>
      <c r="N34" s="3"/>
      <c r="O34" s="187"/>
      <c r="P34" s="3"/>
    </row>
    <row r="35" spans="1:16" ht="18" customHeight="1">
      <c r="A35" s="6">
        <v>13</v>
      </c>
      <c r="B35" s="53">
        <v>171</v>
      </c>
      <c r="C35" s="56" t="s">
        <v>127</v>
      </c>
      <c r="D35" s="56" t="s">
        <v>42</v>
      </c>
      <c r="E35" s="136" t="s">
        <v>17</v>
      </c>
      <c r="F35" s="47" t="s">
        <v>7</v>
      </c>
      <c r="G35" s="52">
        <v>2006</v>
      </c>
      <c r="H35" s="155" t="s">
        <v>63</v>
      </c>
      <c r="I35" s="60">
        <v>0.012488425925925925</v>
      </c>
      <c r="J35" s="60"/>
      <c r="K35" s="60">
        <f t="shared" si="1"/>
        <v>0.012488425925925925</v>
      </c>
      <c r="L35" s="33">
        <v>13</v>
      </c>
      <c r="M35" s="51"/>
      <c r="N35" s="3"/>
      <c r="O35" s="187"/>
      <c r="P35" s="3"/>
    </row>
    <row r="36" spans="1:16" ht="18" customHeight="1">
      <c r="A36" s="6">
        <v>14</v>
      </c>
      <c r="B36" s="53">
        <v>29</v>
      </c>
      <c r="C36" s="5" t="s">
        <v>166</v>
      </c>
      <c r="D36" s="13" t="s">
        <v>87</v>
      </c>
      <c r="E36" s="136" t="s">
        <v>17</v>
      </c>
      <c r="F36" s="47" t="s">
        <v>7</v>
      </c>
      <c r="G36" s="33">
        <v>2006</v>
      </c>
      <c r="H36" s="155" t="s">
        <v>63</v>
      </c>
      <c r="I36" s="61">
        <v>0.01480324074074074</v>
      </c>
      <c r="J36" s="61"/>
      <c r="K36" s="60">
        <f t="shared" si="1"/>
        <v>0.01480324074074074</v>
      </c>
      <c r="L36" s="33">
        <v>14</v>
      </c>
      <c r="M36" s="66"/>
      <c r="N36" s="67"/>
      <c r="O36" s="187"/>
      <c r="P36" s="3"/>
    </row>
    <row r="37" spans="1:15" ht="18" customHeight="1">
      <c r="A37" s="22"/>
      <c r="B37" s="69"/>
      <c r="C37" s="109" t="s">
        <v>250</v>
      </c>
      <c r="D37" s="31"/>
      <c r="E37" s="115"/>
      <c r="F37" s="110"/>
      <c r="G37" s="124">
        <v>0</v>
      </c>
      <c r="H37" s="117"/>
      <c r="I37" s="112"/>
      <c r="J37" s="112"/>
      <c r="K37" s="111"/>
      <c r="L37" s="34"/>
      <c r="M37" s="70"/>
      <c r="N37" s="8"/>
      <c r="O37" s="188"/>
    </row>
    <row r="38" spans="1:15" ht="18" customHeight="1">
      <c r="A38" s="22"/>
      <c r="B38" s="69"/>
      <c r="C38" s="217">
        <v>2</v>
      </c>
      <c r="D38" s="121">
        <v>1</v>
      </c>
      <c r="E38" s="127">
        <f>D38*$K$23</f>
        <v>0.004131944444444444</v>
      </c>
      <c r="F38" s="110"/>
      <c r="G38" s="124">
        <v>0</v>
      </c>
      <c r="H38" s="117"/>
      <c r="I38" s="112"/>
      <c r="J38" s="112"/>
      <c r="K38" s="111"/>
      <c r="L38" s="34"/>
      <c r="M38" s="70"/>
      <c r="N38" s="8"/>
      <c r="O38" s="188"/>
    </row>
    <row r="39" spans="1:15" ht="18" customHeight="1">
      <c r="A39" s="22"/>
      <c r="B39" s="69"/>
      <c r="C39" s="120">
        <v>3</v>
      </c>
      <c r="D39" s="121">
        <v>1.26</v>
      </c>
      <c r="E39" s="127">
        <f>D39*$K$23</f>
        <v>0.00520625</v>
      </c>
      <c r="F39" s="122"/>
      <c r="G39" s="124">
        <v>0</v>
      </c>
      <c r="H39" s="117"/>
      <c r="I39" s="112"/>
      <c r="J39" s="112"/>
      <c r="K39" s="111"/>
      <c r="L39" s="34"/>
      <c r="M39" s="70"/>
      <c r="N39" s="8"/>
      <c r="O39" s="188"/>
    </row>
    <row r="40" spans="1:15" ht="18" customHeight="1">
      <c r="A40" s="22"/>
      <c r="B40" s="69"/>
      <c r="C40" s="39" t="s">
        <v>9</v>
      </c>
      <c r="D40" s="121">
        <v>1.42</v>
      </c>
      <c r="E40" s="127">
        <f>D40*$K$23</f>
        <v>0.0058673611111111105</v>
      </c>
      <c r="F40" s="110"/>
      <c r="G40" s="124">
        <v>0</v>
      </c>
      <c r="H40" s="117"/>
      <c r="I40" s="112"/>
      <c r="J40" s="112"/>
      <c r="K40" s="111"/>
      <c r="L40" s="34"/>
      <c r="M40" s="70"/>
      <c r="N40" s="8"/>
      <c r="O40" s="188"/>
    </row>
    <row r="41" spans="1:15" s="70" customFormat="1" ht="32.25" customHeight="1">
      <c r="A41" s="37"/>
      <c r="B41" s="69"/>
      <c r="C41" s="71" t="s">
        <v>163</v>
      </c>
      <c r="D41" s="72" t="s">
        <v>69</v>
      </c>
      <c r="E41" s="115"/>
      <c r="F41" s="28"/>
      <c r="G41" s="69"/>
      <c r="H41" s="117"/>
      <c r="I41" s="73"/>
      <c r="J41" s="73"/>
      <c r="K41" s="74"/>
      <c r="L41" s="73"/>
      <c r="O41" s="189"/>
    </row>
    <row r="42" spans="1:16" ht="18" customHeight="1">
      <c r="A42" s="6">
        <v>1</v>
      </c>
      <c r="B42" s="53">
        <v>191</v>
      </c>
      <c r="C42" s="10" t="s">
        <v>30</v>
      </c>
      <c r="D42" s="13" t="s">
        <v>88</v>
      </c>
      <c r="E42" s="136">
        <v>3</v>
      </c>
      <c r="F42" s="47" t="s">
        <v>6</v>
      </c>
      <c r="G42" s="30">
        <v>2006</v>
      </c>
      <c r="H42" s="155" t="s">
        <v>63</v>
      </c>
      <c r="I42" s="60">
        <v>0.003356481481481481</v>
      </c>
      <c r="J42" s="33"/>
      <c r="K42" s="60">
        <f aca="true" t="shared" si="2" ref="K42:K56">I42-J42</f>
        <v>0.003356481481481481</v>
      </c>
      <c r="L42" s="33">
        <f>_xlfn.RANK.EQ(K42,$K$42:$K$56,1)</f>
        <v>1</v>
      </c>
      <c r="M42" s="68"/>
      <c r="N42" s="68"/>
      <c r="O42" s="220">
        <v>1</v>
      </c>
      <c r="P42" s="33">
        <v>3</v>
      </c>
    </row>
    <row r="43" spans="1:16" ht="18" customHeight="1">
      <c r="A43" s="6">
        <v>2</v>
      </c>
      <c r="B43" s="53">
        <v>203</v>
      </c>
      <c r="C43" s="5" t="s">
        <v>156</v>
      </c>
      <c r="D43" s="25" t="s">
        <v>155</v>
      </c>
      <c r="E43" s="136" t="s">
        <v>10</v>
      </c>
      <c r="F43" s="47" t="s">
        <v>6</v>
      </c>
      <c r="G43" s="33">
        <v>2005</v>
      </c>
      <c r="H43" s="155" t="s">
        <v>63</v>
      </c>
      <c r="I43" s="61">
        <v>0.0037037037037037034</v>
      </c>
      <c r="J43" s="61"/>
      <c r="K43" s="60">
        <f t="shared" si="2"/>
        <v>0.0037037037037037034</v>
      </c>
      <c r="L43" s="33">
        <f aca="true" t="shared" si="3" ref="L43:L56">_xlfn.RANK.EQ(K43,$K$42:$K$56,1)</f>
        <v>2</v>
      </c>
      <c r="M43" s="3"/>
      <c r="N43" s="3"/>
      <c r="O43" s="220">
        <f>K43*$O$42/$K$42</f>
        <v>1.103448275862069</v>
      </c>
      <c r="P43" s="33">
        <v>3</v>
      </c>
    </row>
    <row r="44" spans="1:16" ht="18" customHeight="1">
      <c r="A44" s="6">
        <v>3</v>
      </c>
      <c r="B44" s="53">
        <v>133</v>
      </c>
      <c r="C44" s="56" t="s">
        <v>120</v>
      </c>
      <c r="D44" s="55" t="s">
        <v>19</v>
      </c>
      <c r="E44" s="136" t="s">
        <v>17</v>
      </c>
      <c r="F44" s="47" t="s">
        <v>6</v>
      </c>
      <c r="G44" s="52">
        <v>2005</v>
      </c>
      <c r="H44" s="155" t="s">
        <v>63</v>
      </c>
      <c r="I44" s="60">
        <v>0.0038541666666666668</v>
      </c>
      <c r="J44" s="60"/>
      <c r="K44" s="60">
        <f t="shared" si="2"/>
        <v>0.0038541666666666668</v>
      </c>
      <c r="L44" s="33">
        <f t="shared" si="3"/>
        <v>3</v>
      </c>
      <c r="M44" s="3"/>
      <c r="N44" s="3"/>
      <c r="O44" s="220">
        <f>K44*$O$42/$K$42</f>
        <v>1.1482758620689657</v>
      </c>
      <c r="P44" s="33">
        <v>3</v>
      </c>
    </row>
    <row r="45" spans="1:16" ht="18" customHeight="1">
      <c r="A45" s="6">
        <v>4</v>
      </c>
      <c r="B45" s="53">
        <v>103</v>
      </c>
      <c r="C45" s="13" t="s">
        <v>97</v>
      </c>
      <c r="D45" s="13" t="s">
        <v>8</v>
      </c>
      <c r="E45" s="136" t="s">
        <v>9</v>
      </c>
      <c r="F45" s="47" t="s">
        <v>6</v>
      </c>
      <c r="G45" s="52">
        <v>2006</v>
      </c>
      <c r="H45" s="155" t="s">
        <v>63</v>
      </c>
      <c r="I45" s="60">
        <v>0.004189814814814815</v>
      </c>
      <c r="J45" s="60"/>
      <c r="K45" s="60">
        <f t="shared" si="2"/>
        <v>0.004189814814814815</v>
      </c>
      <c r="L45" s="33">
        <f t="shared" si="3"/>
        <v>4</v>
      </c>
      <c r="M45" s="3"/>
      <c r="N45" s="3"/>
      <c r="O45" s="220">
        <f>K45*$O$42/$K$42</f>
        <v>1.2482758620689656</v>
      </c>
      <c r="P45" s="33" t="s">
        <v>9</v>
      </c>
    </row>
    <row r="46" spans="1:16" ht="18" customHeight="1">
      <c r="A46" s="6">
        <v>5</v>
      </c>
      <c r="B46" s="53">
        <v>110</v>
      </c>
      <c r="C46" s="56" t="s">
        <v>98</v>
      </c>
      <c r="D46" s="13" t="s">
        <v>87</v>
      </c>
      <c r="E46" s="136" t="s">
        <v>17</v>
      </c>
      <c r="F46" s="47" t="s">
        <v>6</v>
      </c>
      <c r="G46" s="52">
        <v>2006</v>
      </c>
      <c r="H46" s="155" t="s">
        <v>63</v>
      </c>
      <c r="I46" s="60">
        <v>0.004571759259259259</v>
      </c>
      <c r="J46" s="33"/>
      <c r="K46" s="60">
        <f t="shared" si="2"/>
        <v>0.004571759259259259</v>
      </c>
      <c r="L46" s="33">
        <f t="shared" si="3"/>
        <v>5</v>
      </c>
      <c r="M46" s="3"/>
      <c r="N46" s="3"/>
      <c r="O46" s="220"/>
      <c r="P46" s="33" t="s">
        <v>80</v>
      </c>
    </row>
    <row r="47" spans="1:16" ht="18" customHeight="1">
      <c r="A47" s="6">
        <v>6</v>
      </c>
      <c r="B47" s="53">
        <v>204</v>
      </c>
      <c r="C47" s="5" t="s">
        <v>157</v>
      </c>
      <c r="D47" s="25" t="s">
        <v>155</v>
      </c>
      <c r="E47" s="136" t="s">
        <v>10</v>
      </c>
      <c r="F47" s="47" t="s">
        <v>6</v>
      </c>
      <c r="G47" s="33">
        <v>2005</v>
      </c>
      <c r="H47" s="155" t="s">
        <v>63</v>
      </c>
      <c r="I47" s="61">
        <v>0.004652777777777777</v>
      </c>
      <c r="J47" s="61"/>
      <c r="K47" s="60">
        <f t="shared" si="2"/>
        <v>0.004652777777777777</v>
      </c>
      <c r="L47" s="33">
        <f t="shared" si="3"/>
        <v>6</v>
      </c>
      <c r="M47" s="3"/>
      <c r="N47" s="3"/>
      <c r="O47" s="187"/>
      <c r="P47" s="33"/>
    </row>
    <row r="48" spans="1:16" ht="18" customHeight="1">
      <c r="A48" s="6">
        <v>7</v>
      </c>
      <c r="B48" s="53">
        <v>135</v>
      </c>
      <c r="C48" s="56" t="s">
        <v>108</v>
      </c>
      <c r="D48" s="56" t="s">
        <v>24</v>
      </c>
      <c r="E48" s="47">
        <v>3</v>
      </c>
      <c r="F48" s="47" t="s">
        <v>6</v>
      </c>
      <c r="G48" s="52">
        <v>2005</v>
      </c>
      <c r="H48" s="155" t="s">
        <v>63</v>
      </c>
      <c r="I48" s="60">
        <v>0.004768518518518518</v>
      </c>
      <c r="J48" s="33"/>
      <c r="K48" s="60">
        <f t="shared" si="2"/>
        <v>0.004768518518518518</v>
      </c>
      <c r="L48" s="33">
        <f t="shared" si="3"/>
        <v>7</v>
      </c>
      <c r="M48" s="3"/>
      <c r="N48" s="3"/>
      <c r="O48" s="187"/>
      <c r="P48" s="3"/>
    </row>
    <row r="49" spans="1:16" ht="18" customHeight="1">
      <c r="A49" s="6">
        <v>8</v>
      </c>
      <c r="B49" s="53">
        <v>196</v>
      </c>
      <c r="C49" s="54" t="s">
        <v>32</v>
      </c>
      <c r="D49" s="13" t="s">
        <v>88</v>
      </c>
      <c r="E49" s="136">
        <v>3</v>
      </c>
      <c r="F49" s="47" t="s">
        <v>6</v>
      </c>
      <c r="G49" s="52">
        <v>2006</v>
      </c>
      <c r="H49" s="155" t="s">
        <v>63</v>
      </c>
      <c r="I49" s="60">
        <v>0.005185185185185185</v>
      </c>
      <c r="J49" s="33"/>
      <c r="K49" s="60">
        <f t="shared" si="2"/>
        <v>0.005185185185185185</v>
      </c>
      <c r="L49" s="33">
        <f t="shared" si="3"/>
        <v>8</v>
      </c>
      <c r="M49" s="3"/>
      <c r="N49" s="3"/>
      <c r="O49" s="187"/>
      <c r="P49" s="3"/>
    </row>
    <row r="50" spans="1:16" ht="18" customHeight="1">
      <c r="A50" s="6">
        <v>9</v>
      </c>
      <c r="B50" s="53">
        <v>168</v>
      </c>
      <c r="C50" s="56" t="s">
        <v>125</v>
      </c>
      <c r="D50" s="56" t="s">
        <v>42</v>
      </c>
      <c r="E50" s="136" t="s">
        <v>17</v>
      </c>
      <c r="F50" s="47" t="s">
        <v>6</v>
      </c>
      <c r="G50" s="52">
        <v>2005</v>
      </c>
      <c r="H50" s="155" t="s">
        <v>63</v>
      </c>
      <c r="I50" s="60">
        <v>0.006215277777777777</v>
      </c>
      <c r="J50" s="33"/>
      <c r="K50" s="60">
        <f t="shared" si="2"/>
        <v>0.006215277777777777</v>
      </c>
      <c r="L50" s="33">
        <f t="shared" si="3"/>
        <v>9</v>
      </c>
      <c r="M50" s="3"/>
      <c r="N50" s="3"/>
      <c r="O50" s="187"/>
      <c r="P50" s="3"/>
    </row>
    <row r="51" spans="1:16" ht="18" customHeight="1">
      <c r="A51" s="6">
        <v>10</v>
      </c>
      <c r="B51" s="53">
        <v>144</v>
      </c>
      <c r="C51" s="54" t="s">
        <v>58</v>
      </c>
      <c r="D51" s="57" t="s">
        <v>110</v>
      </c>
      <c r="E51" s="136" t="s">
        <v>17</v>
      </c>
      <c r="F51" s="47" t="s">
        <v>6</v>
      </c>
      <c r="G51" s="52">
        <v>2005</v>
      </c>
      <c r="H51" s="155" t="s">
        <v>63</v>
      </c>
      <c r="I51" s="60">
        <v>0.0067476851851851856</v>
      </c>
      <c r="J51" s="33"/>
      <c r="K51" s="60">
        <f t="shared" si="2"/>
        <v>0.0067476851851851856</v>
      </c>
      <c r="L51" s="33">
        <f t="shared" si="3"/>
        <v>10</v>
      </c>
      <c r="M51" s="3"/>
      <c r="N51" s="3"/>
      <c r="O51" s="187"/>
      <c r="P51" s="3"/>
    </row>
    <row r="52" spans="1:16" ht="18" customHeight="1">
      <c r="A52" s="6">
        <v>11</v>
      </c>
      <c r="B52" s="53">
        <v>169</v>
      </c>
      <c r="C52" s="56" t="s">
        <v>126</v>
      </c>
      <c r="D52" s="56" t="s">
        <v>42</v>
      </c>
      <c r="E52" s="136" t="s">
        <v>17</v>
      </c>
      <c r="F52" s="47" t="s">
        <v>6</v>
      </c>
      <c r="G52" s="52">
        <v>2005</v>
      </c>
      <c r="H52" s="155" t="s">
        <v>63</v>
      </c>
      <c r="I52" s="60">
        <v>0.006782407407407408</v>
      </c>
      <c r="J52" s="60"/>
      <c r="K52" s="60">
        <f t="shared" si="2"/>
        <v>0.006782407407407408</v>
      </c>
      <c r="L52" s="33">
        <f t="shared" si="3"/>
        <v>11</v>
      </c>
      <c r="M52" s="3"/>
      <c r="N52" s="3"/>
      <c r="O52" s="187"/>
      <c r="P52" s="3"/>
    </row>
    <row r="53" spans="1:16" ht="18" customHeight="1">
      <c r="A53" s="6">
        <v>12</v>
      </c>
      <c r="B53" s="53">
        <v>112</v>
      </c>
      <c r="C53" s="56" t="s">
        <v>90</v>
      </c>
      <c r="D53" s="13" t="s">
        <v>87</v>
      </c>
      <c r="E53" s="136" t="s">
        <v>17</v>
      </c>
      <c r="F53" s="47" t="s">
        <v>6</v>
      </c>
      <c r="G53" s="52">
        <v>2005</v>
      </c>
      <c r="H53" s="155" t="s">
        <v>63</v>
      </c>
      <c r="I53" s="60">
        <v>0.007013888888888889</v>
      </c>
      <c r="J53" s="33"/>
      <c r="K53" s="60">
        <f t="shared" si="2"/>
        <v>0.007013888888888889</v>
      </c>
      <c r="L53" s="33">
        <f t="shared" si="3"/>
        <v>12</v>
      </c>
      <c r="M53" s="3"/>
      <c r="N53" s="3"/>
      <c r="O53" s="187"/>
      <c r="P53" s="3"/>
    </row>
    <row r="54" spans="1:16" ht="18" customHeight="1">
      <c r="A54" s="6">
        <v>13</v>
      </c>
      <c r="B54" s="53">
        <v>170</v>
      </c>
      <c r="C54" s="5" t="s">
        <v>159</v>
      </c>
      <c r="D54" s="9" t="s">
        <v>42</v>
      </c>
      <c r="E54" s="136" t="s">
        <v>17</v>
      </c>
      <c r="F54" s="47" t="s">
        <v>6</v>
      </c>
      <c r="G54" s="7">
        <v>2005</v>
      </c>
      <c r="H54" s="155" t="s">
        <v>63</v>
      </c>
      <c r="I54" s="60">
        <v>0.007407407407407407</v>
      </c>
      <c r="J54" s="60"/>
      <c r="K54" s="60">
        <f t="shared" si="2"/>
        <v>0.007407407407407407</v>
      </c>
      <c r="L54" s="33">
        <f t="shared" si="3"/>
        <v>13</v>
      </c>
      <c r="M54" s="3"/>
      <c r="N54" s="3"/>
      <c r="O54" s="187"/>
      <c r="P54" s="3"/>
    </row>
    <row r="55" spans="1:16" ht="18" customHeight="1">
      <c r="A55" s="6">
        <v>14</v>
      </c>
      <c r="B55" s="53">
        <v>193</v>
      </c>
      <c r="C55" s="56" t="s">
        <v>89</v>
      </c>
      <c r="D55" s="13" t="s">
        <v>87</v>
      </c>
      <c r="E55" s="136" t="s">
        <v>17</v>
      </c>
      <c r="F55" s="47" t="s">
        <v>6</v>
      </c>
      <c r="G55" s="53">
        <v>2005</v>
      </c>
      <c r="H55" s="155" t="s">
        <v>63</v>
      </c>
      <c r="I55" s="60">
        <v>0.009050925925925926</v>
      </c>
      <c r="J55" s="33"/>
      <c r="K55" s="60">
        <f t="shared" si="2"/>
        <v>0.009050925925925926</v>
      </c>
      <c r="L55" s="33">
        <f t="shared" si="3"/>
        <v>14</v>
      </c>
      <c r="M55" s="3"/>
      <c r="N55" s="3"/>
      <c r="O55" s="187"/>
      <c r="P55" s="3"/>
    </row>
    <row r="56" spans="1:16" ht="18" customHeight="1">
      <c r="A56" s="6">
        <v>15</v>
      </c>
      <c r="B56" s="53">
        <v>148</v>
      </c>
      <c r="C56" s="56" t="s">
        <v>86</v>
      </c>
      <c r="D56" s="56" t="s">
        <v>85</v>
      </c>
      <c r="E56" s="136" t="s">
        <v>17</v>
      </c>
      <c r="F56" s="47" t="s">
        <v>6</v>
      </c>
      <c r="G56" s="52">
        <v>2005</v>
      </c>
      <c r="H56" s="155" t="s">
        <v>63</v>
      </c>
      <c r="I56" s="60">
        <v>0.012094907407407408</v>
      </c>
      <c r="J56" s="63">
        <v>0.0004629629629629629</v>
      </c>
      <c r="K56" s="60">
        <f t="shared" si="2"/>
        <v>0.011631944444444445</v>
      </c>
      <c r="L56" s="33">
        <f t="shared" si="3"/>
        <v>15</v>
      </c>
      <c r="M56" s="67"/>
      <c r="N56" s="67"/>
      <c r="O56" s="187"/>
      <c r="P56" s="3"/>
    </row>
    <row r="57" spans="1:15" ht="18" customHeight="1">
      <c r="A57" s="22"/>
      <c r="B57" s="69"/>
      <c r="C57" s="113" t="s">
        <v>251</v>
      </c>
      <c r="D57" s="113"/>
      <c r="E57" s="115"/>
      <c r="F57" s="110"/>
      <c r="G57" s="118"/>
      <c r="H57" s="117"/>
      <c r="I57" s="111"/>
      <c r="J57" s="74"/>
      <c r="K57" s="111"/>
      <c r="L57" s="34"/>
      <c r="M57" s="8"/>
      <c r="N57" s="8"/>
      <c r="O57" s="188"/>
    </row>
    <row r="58" spans="1:15" ht="18" customHeight="1">
      <c r="A58" s="22"/>
      <c r="B58" s="69"/>
      <c r="C58" s="120">
        <v>3</v>
      </c>
      <c r="D58" s="121">
        <v>1.17</v>
      </c>
      <c r="E58" s="127">
        <f>D58*$K$42</f>
        <v>0.003927083333333333</v>
      </c>
      <c r="F58" s="110"/>
      <c r="G58" s="118"/>
      <c r="H58" s="117"/>
      <c r="I58" s="111"/>
      <c r="J58" s="74"/>
      <c r="K58" s="111"/>
      <c r="L58" s="34"/>
      <c r="M58" s="8"/>
      <c r="N58" s="8"/>
      <c r="O58" s="188"/>
    </row>
    <row r="59" spans="1:15" ht="18" customHeight="1">
      <c r="A59" s="22"/>
      <c r="B59" s="69"/>
      <c r="C59" s="39" t="s">
        <v>9</v>
      </c>
      <c r="D59" s="121">
        <v>1.32</v>
      </c>
      <c r="E59" s="127">
        <f>D59*$K$42</f>
        <v>0.004430555555555556</v>
      </c>
      <c r="F59" s="110"/>
      <c r="G59" s="118"/>
      <c r="H59" s="117"/>
      <c r="I59" s="111"/>
      <c r="J59" s="74"/>
      <c r="K59" s="111"/>
      <c r="L59" s="34"/>
      <c r="M59" s="8"/>
      <c r="N59" s="8"/>
      <c r="O59" s="188"/>
    </row>
    <row r="60" spans="1:15" s="70" customFormat="1" ht="32.25" customHeight="1">
      <c r="A60" s="37"/>
      <c r="B60" s="69"/>
      <c r="C60" s="71" t="s">
        <v>164</v>
      </c>
      <c r="D60" s="72" t="s">
        <v>68</v>
      </c>
      <c r="E60" s="115"/>
      <c r="F60" s="28"/>
      <c r="G60" s="69"/>
      <c r="H60" s="117"/>
      <c r="I60" s="73"/>
      <c r="J60" s="73"/>
      <c r="K60" s="74"/>
      <c r="L60" s="73"/>
      <c r="O60" s="189"/>
    </row>
    <row r="61" spans="1:16" ht="18" customHeight="1">
      <c r="A61" s="6">
        <v>1</v>
      </c>
      <c r="B61" s="53">
        <v>157</v>
      </c>
      <c r="C61" s="56" t="s">
        <v>38</v>
      </c>
      <c r="D61" s="56" t="s">
        <v>36</v>
      </c>
      <c r="E61" s="136">
        <v>2</v>
      </c>
      <c r="F61" s="47" t="s">
        <v>7</v>
      </c>
      <c r="G61" s="52">
        <v>2002</v>
      </c>
      <c r="H61" s="47" t="s">
        <v>62</v>
      </c>
      <c r="I61" s="60">
        <v>0.00474537037037037</v>
      </c>
      <c r="J61" s="60"/>
      <c r="K61" s="60">
        <f>I61-J61</f>
        <v>0.00474537037037037</v>
      </c>
      <c r="L61" s="33">
        <f>_xlfn.RANK.EQ(K61,$K$61:$K$65,1)</f>
        <v>1</v>
      </c>
      <c r="M61" s="68"/>
      <c r="N61" s="68"/>
      <c r="O61" s="186"/>
      <c r="P61" s="33" t="s">
        <v>259</v>
      </c>
    </row>
    <row r="62" spans="1:16" ht="18" customHeight="1">
      <c r="A62" s="6">
        <v>2</v>
      </c>
      <c r="B62" s="53">
        <v>174</v>
      </c>
      <c r="C62" s="5" t="s">
        <v>144</v>
      </c>
      <c r="D62" s="13" t="s">
        <v>141</v>
      </c>
      <c r="E62" s="136" t="s">
        <v>17</v>
      </c>
      <c r="F62" s="47" t="s">
        <v>7</v>
      </c>
      <c r="G62" s="33">
        <v>2002</v>
      </c>
      <c r="H62" s="155" t="s">
        <v>62</v>
      </c>
      <c r="I62" s="61">
        <v>0.0052662037037037035</v>
      </c>
      <c r="J62" s="61"/>
      <c r="K62" s="60">
        <f>I62-J62</f>
        <v>0.0052662037037037035</v>
      </c>
      <c r="L62" s="33">
        <f>_xlfn.RANK.EQ(K62,$K$61:$K$65,1)</f>
        <v>2</v>
      </c>
      <c r="M62" s="3"/>
      <c r="N62" s="3"/>
      <c r="O62" s="187"/>
      <c r="P62" s="33"/>
    </row>
    <row r="63" spans="1:16" ht="18" customHeight="1">
      <c r="A63" s="6">
        <v>3</v>
      </c>
      <c r="B63" s="53">
        <v>187</v>
      </c>
      <c r="C63" s="56" t="s">
        <v>128</v>
      </c>
      <c r="D63" s="58" t="s">
        <v>49</v>
      </c>
      <c r="E63" s="136" t="s">
        <v>17</v>
      </c>
      <c r="F63" s="47" t="s">
        <v>7</v>
      </c>
      <c r="G63" s="52">
        <v>2002</v>
      </c>
      <c r="H63" s="47" t="s">
        <v>62</v>
      </c>
      <c r="I63" s="60">
        <v>0.00587962962962963</v>
      </c>
      <c r="J63" s="60"/>
      <c r="K63" s="60">
        <f>I63-J63</f>
        <v>0.00587962962962963</v>
      </c>
      <c r="L63" s="33">
        <f>_xlfn.RANK.EQ(K63,$K$61:$K$65,1)</f>
        <v>3</v>
      </c>
      <c r="M63" s="3"/>
      <c r="N63" s="3"/>
      <c r="O63" s="187"/>
      <c r="P63" s="3"/>
    </row>
    <row r="64" spans="1:16" ht="18" customHeight="1">
      <c r="A64" s="6">
        <v>4</v>
      </c>
      <c r="B64" s="53">
        <v>176</v>
      </c>
      <c r="C64" s="5" t="s">
        <v>146</v>
      </c>
      <c r="D64" s="13" t="s">
        <v>141</v>
      </c>
      <c r="E64" s="136" t="s">
        <v>17</v>
      </c>
      <c r="F64" s="47" t="s">
        <v>7</v>
      </c>
      <c r="G64" s="33">
        <v>2002</v>
      </c>
      <c r="H64" s="155" t="s">
        <v>62</v>
      </c>
      <c r="I64" s="61">
        <v>0.008483796296296297</v>
      </c>
      <c r="J64" s="61"/>
      <c r="K64" s="60">
        <f>I64-J64</f>
        <v>0.008483796296296297</v>
      </c>
      <c r="L64" s="33">
        <f>_xlfn.RANK.EQ(K64,$K$61:$K$65,1)</f>
        <v>4</v>
      </c>
      <c r="M64" s="3"/>
      <c r="N64" s="3"/>
      <c r="O64" s="187"/>
      <c r="P64" s="3"/>
    </row>
    <row r="65" spans="1:16" ht="18" customHeight="1">
      <c r="A65" s="6">
        <v>5</v>
      </c>
      <c r="B65" s="53">
        <v>200</v>
      </c>
      <c r="C65" s="5" t="s">
        <v>154</v>
      </c>
      <c r="D65" s="13" t="s">
        <v>141</v>
      </c>
      <c r="E65" s="136" t="s">
        <v>17</v>
      </c>
      <c r="F65" s="47" t="s">
        <v>7</v>
      </c>
      <c r="G65" s="33">
        <v>2002</v>
      </c>
      <c r="H65" s="155" t="s">
        <v>62</v>
      </c>
      <c r="I65" s="61">
        <v>0.008877314814814815</v>
      </c>
      <c r="J65" s="61"/>
      <c r="K65" s="60">
        <f>I65-J65</f>
        <v>0.008877314814814815</v>
      </c>
      <c r="L65" s="33">
        <f>_xlfn.RANK.EQ(K65,$K$61:$K$65,1)</f>
        <v>5</v>
      </c>
      <c r="M65" s="67"/>
      <c r="N65" s="67"/>
      <c r="O65" s="187"/>
      <c r="P65" s="3"/>
    </row>
    <row r="66" spans="1:15" ht="18" customHeight="1">
      <c r="A66" s="22"/>
      <c r="B66" s="69"/>
      <c r="C66" s="109" t="s">
        <v>79</v>
      </c>
      <c r="D66" s="31"/>
      <c r="E66" s="115"/>
      <c r="F66" s="110"/>
      <c r="G66" s="34"/>
      <c r="H66" s="117"/>
      <c r="I66" s="112"/>
      <c r="J66" s="112"/>
      <c r="K66" s="111"/>
      <c r="L66" s="34"/>
      <c r="M66" s="8"/>
      <c r="N66" s="8"/>
      <c r="O66" s="188"/>
    </row>
    <row r="67" spans="1:15" s="70" customFormat="1" ht="30.75" customHeight="1">
      <c r="A67" s="37"/>
      <c r="B67" s="69"/>
      <c r="C67" s="71" t="s">
        <v>164</v>
      </c>
      <c r="D67" s="72" t="s">
        <v>69</v>
      </c>
      <c r="E67" s="115"/>
      <c r="F67" s="28"/>
      <c r="G67" s="69"/>
      <c r="H67" s="110"/>
      <c r="I67" s="73"/>
      <c r="J67" s="73"/>
      <c r="K67" s="74"/>
      <c r="L67" s="73"/>
      <c r="O67" s="189"/>
    </row>
    <row r="68" spans="1:16" ht="18" customHeight="1">
      <c r="A68" s="6">
        <v>1</v>
      </c>
      <c r="B68" s="53">
        <v>155</v>
      </c>
      <c r="C68" s="56" t="s">
        <v>37</v>
      </c>
      <c r="D68" s="56" t="s">
        <v>36</v>
      </c>
      <c r="E68" s="136">
        <v>2</v>
      </c>
      <c r="F68" s="47" t="s">
        <v>6</v>
      </c>
      <c r="G68" s="52">
        <v>2001</v>
      </c>
      <c r="H68" s="47" t="s">
        <v>62</v>
      </c>
      <c r="I68" s="60">
        <v>0.0026620370370370374</v>
      </c>
      <c r="J68" s="33"/>
      <c r="K68" s="60">
        <f aca="true" t="shared" si="4" ref="K68:K83">I68-J68</f>
        <v>0.0026620370370370374</v>
      </c>
      <c r="L68" s="33">
        <f>_xlfn.RANK.EQ(K68,$K$68:$K$83,1)</f>
        <v>1</v>
      </c>
      <c r="M68" s="68"/>
      <c r="N68" s="68"/>
      <c r="O68" s="220">
        <v>1</v>
      </c>
      <c r="P68" s="33">
        <v>2</v>
      </c>
    </row>
    <row r="69" spans="1:16" ht="18" customHeight="1">
      <c r="A69" s="6">
        <v>2</v>
      </c>
      <c r="B69" s="53">
        <v>159</v>
      </c>
      <c r="C69" s="56" t="s">
        <v>40</v>
      </c>
      <c r="D69" s="56" t="s">
        <v>36</v>
      </c>
      <c r="E69" s="136">
        <v>2</v>
      </c>
      <c r="F69" s="47" t="s">
        <v>6</v>
      </c>
      <c r="G69" s="52">
        <v>2001</v>
      </c>
      <c r="H69" s="47" t="s">
        <v>62</v>
      </c>
      <c r="I69" s="60">
        <v>0.0027546296296296294</v>
      </c>
      <c r="J69" s="33"/>
      <c r="K69" s="60">
        <f t="shared" si="4"/>
        <v>0.0027546296296296294</v>
      </c>
      <c r="L69" s="33">
        <f aca="true" t="shared" si="5" ref="L69:L83">_xlfn.RANK.EQ(K69,$K$68:$K$83,1)</f>
        <v>2</v>
      </c>
      <c r="M69" s="3"/>
      <c r="N69" s="3"/>
      <c r="O69" s="220">
        <f>K69*$O$68/$K$68</f>
        <v>1.034782608695652</v>
      </c>
      <c r="P69" s="33">
        <v>2</v>
      </c>
    </row>
    <row r="70" spans="1:16" ht="18" customHeight="1">
      <c r="A70" s="6">
        <v>3</v>
      </c>
      <c r="B70" s="53">
        <v>158</v>
      </c>
      <c r="C70" s="56" t="s">
        <v>39</v>
      </c>
      <c r="D70" s="56" t="s">
        <v>36</v>
      </c>
      <c r="E70" s="136">
        <v>2</v>
      </c>
      <c r="F70" s="47" t="s">
        <v>6</v>
      </c>
      <c r="G70" s="52">
        <v>2002</v>
      </c>
      <c r="H70" s="47" t="s">
        <v>62</v>
      </c>
      <c r="I70" s="60">
        <v>0.003090277777777778</v>
      </c>
      <c r="J70" s="60"/>
      <c r="K70" s="60">
        <f t="shared" si="4"/>
        <v>0.003090277777777778</v>
      </c>
      <c r="L70" s="33">
        <f t="shared" si="5"/>
        <v>3</v>
      </c>
      <c r="M70" s="3"/>
      <c r="N70" s="3"/>
      <c r="O70" s="220">
        <f>K70*$O$68/$K$68</f>
        <v>1.1608695652173913</v>
      </c>
      <c r="P70" s="33">
        <v>3</v>
      </c>
    </row>
    <row r="71" spans="1:16" ht="18" customHeight="1">
      <c r="A71" s="6">
        <v>4</v>
      </c>
      <c r="B71" s="53">
        <v>181</v>
      </c>
      <c r="C71" s="15" t="s">
        <v>46</v>
      </c>
      <c r="D71" s="56" t="s">
        <v>49</v>
      </c>
      <c r="E71" s="136">
        <v>3</v>
      </c>
      <c r="F71" s="47" t="s">
        <v>6</v>
      </c>
      <c r="G71" s="52">
        <v>2002</v>
      </c>
      <c r="H71" s="47" t="s">
        <v>62</v>
      </c>
      <c r="I71" s="60">
        <v>0.003414351851851852</v>
      </c>
      <c r="J71" s="60"/>
      <c r="K71" s="60">
        <f t="shared" si="4"/>
        <v>0.003414351851851852</v>
      </c>
      <c r="L71" s="33">
        <f t="shared" si="5"/>
        <v>4</v>
      </c>
      <c r="M71" s="3"/>
      <c r="N71" s="3"/>
      <c r="O71" s="220">
        <f>K71*$O$68/$K$68</f>
        <v>1.2826086956521738</v>
      </c>
      <c r="P71" s="33">
        <v>3</v>
      </c>
    </row>
    <row r="72" spans="1:16" ht="18" customHeight="1">
      <c r="A72" s="6">
        <v>5</v>
      </c>
      <c r="B72" s="53">
        <v>132</v>
      </c>
      <c r="C72" s="13" t="s">
        <v>22</v>
      </c>
      <c r="D72" s="55" t="s">
        <v>19</v>
      </c>
      <c r="E72" s="136" t="s">
        <v>9</v>
      </c>
      <c r="F72" s="47" t="s">
        <v>6</v>
      </c>
      <c r="G72" s="52">
        <v>2002</v>
      </c>
      <c r="H72" s="47" t="s">
        <v>62</v>
      </c>
      <c r="I72" s="60">
        <v>0.0035763888888888894</v>
      </c>
      <c r="J72" s="60"/>
      <c r="K72" s="60">
        <f t="shared" si="4"/>
        <v>0.0035763888888888894</v>
      </c>
      <c r="L72" s="33">
        <f t="shared" si="5"/>
        <v>5</v>
      </c>
      <c r="M72" s="3"/>
      <c r="N72" s="3"/>
      <c r="O72" s="220">
        <f>K72*$O$68/$K$68</f>
        <v>1.3434782608695652</v>
      </c>
      <c r="P72" s="33">
        <v>3</v>
      </c>
    </row>
    <row r="73" spans="1:16" ht="18" customHeight="1">
      <c r="A73" s="6">
        <v>6</v>
      </c>
      <c r="B73" s="53">
        <v>182</v>
      </c>
      <c r="C73" s="56" t="s">
        <v>51</v>
      </c>
      <c r="D73" s="56" t="s">
        <v>49</v>
      </c>
      <c r="E73" s="136" t="s">
        <v>17</v>
      </c>
      <c r="F73" s="47" t="s">
        <v>6</v>
      </c>
      <c r="G73" s="52">
        <v>2002</v>
      </c>
      <c r="H73" s="47" t="s">
        <v>62</v>
      </c>
      <c r="I73" s="60">
        <v>0.0037037037037037034</v>
      </c>
      <c r="J73" s="60"/>
      <c r="K73" s="60">
        <f t="shared" si="4"/>
        <v>0.0037037037037037034</v>
      </c>
      <c r="L73" s="33">
        <f t="shared" si="5"/>
        <v>6</v>
      </c>
      <c r="M73" s="3"/>
      <c r="N73" s="3"/>
      <c r="O73" s="220">
        <f>K73*$O$68/$K$68</f>
        <v>1.3913043478260867</v>
      </c>
      <c r="P73" s="33">
        <v>3</v>
      </c>
    </row>
    <row r="74" spans="1:16" ht="18" customHeight="1">
      <c r="A74" s="6">
        <v>7</v>
      </c>
      <c r="B74" s="53">
        <v>165</v>
      </c>
      <c r="C74" s="15" t="s">
        <v>45</v>
      </c>
      <c r="D74" s="56" t="s">
        <v>42</v>
      </c>
      <c r="E74" s="136">
        <v>3</v>
      </c>
      <c r="F74" s="47" t="s">
        <v>6</v>
      </c>
      <c r="G74" s="52">
        <v>2001</v>
      </c>
      <c r="H74" s="47" t="s">
        <v>62</v>
      </c>
      <c r="I74" s="60">
        <v>0.0038310185185185183</v>
      </c>
      <c r="J74" s="60"/>
      <c r="K74" s="60">
        <f t="shared" si="4"/>
        <v>0.0038310185185185183</v>
      </c>
      <c r="L74" s="33">
        <f t="shared" si="5"/>
        <v>7</v>
      </c>
      <c r="M74" s="3"/>
      <c r="N74" s="3"/>
      <c r="O74" s="220">
        <f>K74*$O$68/$K$68</f>
        <v>1.4391304347826084</v>
      </c>
      <c r="P74" s="33" t="s">
        <v>80</v>
      </c>
    </row>
    <row r="75" spans="1:16" ht="18" customHeight="1">
      <c r="A75" s="6">
        <v>8</v>
      </c>
      <c r="B75" s="53">
        <v>122</v>
      </c>
      <c r="C75" s="5" t="s">
        <v>151</v>
      </c>
      <c r="D75" s="13" t="s">
        <v>141</v>
      </c>
      <c r="E75" s="136" t="s">
        <v>17</v>
      </c>
      <c r="F75" s="47" t="s">
        <v>6</v>
      </c>
      <c r="G75" s="33">
        <v>2002</v>
      </c>
      <c r="H75" s="155" t="s">
        <v>62</v>
      </c>
      <c r="I75" s="61">
        <v>0.0038773148148148143</v>
      </c>
      <c r="J75" s="61"/>
      <c r="K75" s="60">
        <f t="shared" si="4"/>
        <v>0.0038773148148148143</v>
      </c>
      <c r="L75" s="33">
        <f t="shared" si="5"/>
        <v>8</v>
      </c>
      <c r="M75" s="3"/>
      <c r="N75" s="3"/>
      <c r="O75" s="186"/>
      <c r="P75" s="33"/>
    </row>
    <row r="76" spans="1:16" ht="18" customHeight="1">
      <c r="A76" s="6">
        <v>9</v>
      </c>
      <c r="B76" s="53">
        <v>199</v>
      </c>
      <c r="C76" s="5" t="s">
        <v>140</v>
      </c>
      <c r="D76" s="13" t="s">
        <v>141</v>
      </c>
      <c r="E76" s="136" t="s">
        <v>17</v>
      </c>
      <c r="F76" s="47" t="s">
        <v>6</v>
      </c>
      <c r="G76" s="33">
        <v>2002</v>
      </c>
      <c r="H76" s="155" t="s">
        <v>62</v>
      </c>
      <c r="I76" s="61">
        <v>0.003958333333333334</v>
      </c>
      <c r="J76" s="61"/>
      <c r="K76" s="60">
        <f t="shared" si="4"/>
        <v>0.003958333333333334</v>
      </c>
      <c r="L76" s="33">
        <f t="shared" si="5"/>
        <v>9</v>
      </c>
      <c r="M76" s="3"/>
      <c r="N76" s="3"/>
      <c r="O76" s="186"/>
      <c r="P76" s="33"/>
    </row>
    <row r="77" spans="1:16" s="8" customFormat="1" ht="18" customHeight="1">
      <c r="A77" s="6">
        <v>10</v>
      </c>
      <c r="B77" s="53">
        <v>180</v>
      </c>
      <c r="C77" s="5" t="s">
        <v>150</v>
      </c>
      <c r="D77" s="13" t="s">
        <v>141</v>
      </c>
      <c r="E77" s="136" t="s">
        <v>17</v>
      </c>
      <c r="F77" s="47" t="s">
        <v>6</v>
      </c>
      <c r="G77" s="33">
        <v>2002</v>
      </c>
      <c r="H77" s="155" t="s">
        <v>62</v>
      </c>
      <c r="I77" s="61">
        <v>0.00400462962962963</v>
      </c>
      <c r="J77" s="61"/>
      <c r="K77" s="60">
        <f t="shared" si="4"/>
        <v>0.00400462962962963</v>
      </c>
      <c r="L77" s="33">
        <f t="shared" si="5"/>
        <v>10</v>
      </c>
      <c r="M77" s="3"/>
      <c r="N77" s="3"/>
      <c r="O77" s="186"/>
      <c r="P77" s="33"/>
    </row>
    <row r="78" spans="1:16" s="8" customFormat="1" ht="18" customHeight="1">
      <c r="A78" s="6">
        <v>11</v>
      </c>
      <c r="B78" s="53">
        <v>177</v>
      </c>
      <c r="C78" s="5" t="s">
        <v>147</v>
      </c>
      <c r="D78" s="13" t="s">
        <v>141</v>
      </c>
      <c r="E78" s="136" t="s">
        <v>17</v>
      </c>
      <c r="F78" s="47" t="s">
        <v>6</v>
      </c>
      <c r="G78" s="33">
        <v>2002</v>
      </c>
      <c r="H78" s="155" t="s">
        <v>62</v>
      </c>
      <c r="I78" s="61">
        <v>0.004432870370370371</v>
      </c>
      <c r="J78" s="61"/>
      <c r="K78" s="60">
        <f t="shared" si="4"/>
        <v>0.004432870370370371</v>
      </c>
      <c r="L78" s="33">
        <f t="shared" si="5"/>
        <v>11</v>
      </c>
      <c r="M78" s="3"/>
      <c r="N78" s="3"/>
      <c r="O78" s="187"/>
      <c r="P78" s="76" t="s">
        <v>261</v>
      </c>
    </row>
    <row r="79" spans="1:16" s="8" customFormat="1" ht="18" customHeight="1">
      <c r="A79" s="6">
        <v>12</v>
      </c>
      <c r="B79" s="53">
        <v>178</v>
      </c>
      <c r="C79" s="5" t="s">
        <v>148</v>
      </c>
      <c r="D79" s="13" t="s">
        <v>141</v>
      </c>
      <c r="E79" s="136" t="s">
        <v>17</v>
      </c>
      <c r="F79" s="47" t="s">
        <v>6</v>
      </c>
      <c r="G79" s="33">
        <v>2002</v>
      </c>
      <c r="H79" s="155" t="s">
        <v>62</v>
      </c>
      <c r="I79" s="61">
        <v>0.005092592592592592</v>
      </c>
      <c r="J79" s="61"/>
      <c r="K79" s="60">
        <f t="shared" si="4"/>
        <v>0.005092592592592592</v>
      </c>
      <c r="L79" s="33">
        <f t="shared" si="5"/>
        <v>12</v>
      </c>
      <c r="M79" s="3"/>
      <c r="N79" s="3"/>
      <c r="O79" s="187"/>
      <c r="P79" s="3"/>
    </row>
    <row r="80" spans="1:16" s="8" customFormat="1" ht="18" customHeight="1">
      <c r="A80" s="6">
        <v>13</v>
      </c>
      <c r="B80" s="53">
        <v>124</v>
      </c>
      <c r="C80" s="5" t="s">
        <v>153</v>
      </c>
      <c r="D80" s="13" t="s">
        <v>141</v>
      </c>
      <c r="E80" s="136" t="s">
        <v>17</v>
      </c>
      <c r="F80" s="47" t="s">
        <v>6</v>
      </c>
      <c r="G80" s="33">
        <v>2002</v>
      </c>
      <c r="H80" s="155" t="s">
        <v>62</v>
      </c>
      <c r="I80" s="61">
        <v>0.00542824074074074</v>
      </c>
      <c r="J80" s="61"/>
      <c r="K80" s="60">
        <f t="shared" si="4"/>
        <v>0.00542824074074074</v>
      </c>
      <c r="L80" s="33">
        <f t="shared" si="5"/>
        <v>13</v>
      </c>
      <c r="M80" s="3"/>
      <c r="N80" s="3"/>
      <c r="O80" s="187"/>
      <c r="P80" s="3"/>
    </row>
    <row r="81" spans="1:16" s="8" customFormat="1" ht="18" customHeight="1">
      <c r="A81" s="6">
        <v>14</v>
      </c>
      <c r="B81" s="53">
        <v>179</v>
      </c>
      <c r="C81" s="5" t="s">
        <v>149</v>
      </c>
      <c r="D81" s="13" t="s">
        <v>141</v>
      </c>
      <c r="E81" s="136" t="s">
        <v>17</v>
      </c>
      <c r="F81" s="47" t="s">
        <v>6</v>
      </c>
      <c r="G81" s="33">
        <v>2002</v>
      </c>
      <c r="H81" s="155" t="s">
        <v>62</v>
      </c>
      <c r="I81" s="61">
        <v>0.00556712962962963</v>
      </c>
      <c r="J81" s="61"/>
      <c r="K81" s="60">
        <f t="shared" si="4"/>
        <v>0.00556712962962963</v>
      </c>
      <c r="L81" s="33">
        <f t="shared" si="5"/>
        <v>14</v>
      </c>
      <c r="M81" s="3"/>
      <c r="N81" s="3"/>
      <c r="O81" s="187"/>
      <c r="P81" s="3"/>
    </row>
    <row r="82" spans="1:16" s="8" customFormat="1" ht="18" customHeight="1">
      <c r="A82" s="6">
        <v>15</v>
      </c>
      <c r="B82" s="53">
        <v>173</v>
      </c>
      <c r="C82" s="5" t="s">
        <v>143</v>
      </c>
      <c r="D82" s="13" t="s">
        <v>141</v>
      </c>
      <c r="E82" s="136" t="s">
        <v>17</v>
      </c>
      <c r="F82" s="47" t="s">
        <v>6</v>
      </c>
      <c r="G82" s="33">
        <v>2002</v>
      </c>
      <c r="H82" s="155" t="s">
        <v>62</v>
      </c>
      <c r="I82" s="61">
        <v>0.005798611111111111</v>
      </c>
      <c r="J82" s="61"/>
      <c r="K82" s="60">
        <f t="shared" si="4"/>
        <v>0.005798611111111111</v>
      </c>
      <c r="L82" s="33">
        <f t="shared" si="5"/>
        <v>15</v>
      </c>
      <c r="M82" s="3"/>
      <c r="N82" s="3"/>
      <c r="O82" s="187"/>
      <c r="P82" s="3"/>
    </row>
    <row r="83" spans="1:16" s="8" customFormat="1" ht="18" customHeight="1">
      <c r="A83" s="24">
        <v>16</v>
      </c>
      <c r="B83" s="53">
        <v>123</v>
      </c>
      <c r="C83" s="5" t="s">
        <v>152</v>
      </c>
      <c r="D83" s="13" t="s">
        <v>141</v>
      </c>
      <c r="E83" s="136" t="s">
        <v>17</v>
      </c>
      <c r="F83" s="47" t="s">
        <v>6</v>
      </c>
      <c r="G83" s="33">
        <v>2002</v>
      </c>
      <c r="H83" s="155" t="s">
        <v>62</v>
      </c>
      <c r="I83" s="61">
        <v>0.0060648148148148145</v>
      </c>
      <c r="J83" s="61"/>
      <c r="K83" s="60">
        <f t="shared" si="4"/>
        <v>0.0060648148148148145</v>
      </c>
      <c r="L83" s="33">
        <f t="shared" si="5"/>
        <v>16</v>
      </c>
      <c r="M83" s="67"/>
      <c r="N83" s="67"/>
      <c r="O83" s="187"/>
      <c r="P83" s="3"/>
    </row>
    <row r="84" spans="1:15" s="8" customFormat="1" ht="18" customHeight="1">
      <c r="A84" s="22"/>
      <c r="B84" s="69"/>
      <c r="C84" s="109" t="s">
        <v>253</v>
      </c>
      <c r="D84" s="31"/>
      <c r="E84" s="115"/>
      <c r="F84" s="110"/>
      <c r="G84" s="116"/>
      <c r="H84" s="117"/>
      <c r="I84" s="112"/>
      <c r="J84" s="112"/>
      <c r="K84" s="111"/>
      <c r="L84" s="34"/>
      <c r="O84" s="188"/>
    </row>
    <row r="85" spans="1:15" s="8" customFormat="1" ht="18" customHeight="1">
      <c r="A85" s="22"/>
      <c r="B85" s="69"/>
      <c r="C85" s="39">
        <v>2</v>
      </c>
      <c r="D85" s="121">
        <v>1.14</v>
      </c>
      <c r="E85" s="127">
        <f>D85*$K$68</f>
        <v>0.0030347222222222225</v>
      </c>
      <c r="F85" s="110"/>
      <c r="G85" s="116"/>
      <c r="H85" s="117"/>
      <c r="I85" s="112"/>
      <c r="J85" s="112"/>
      <c r="K85" s="111"/>
      <c r="L85" s="34"/>
      <c r="O85" s="188"/>
    </row>
    <row r="86" spans="1:15" s="8" customFormat="1" ht="18" customHeight="1">
      <c r="A86" s="22"/>
      <c r="B86" s="69"/>
      <c r="C86" s="120">
        <v>3</v>
      </c>
      <c r="D86" s="121">
        <v>1.42</v>
      </c>
      <c r="E86" s="127">
        <f>D86*$K$68</f>
        <v>0.003780092592592593</v>
      </c>
      <c r="F86" s="110"/>
      <c r="G86" s="116"/>
      <c r="H86" s="117"/>
      <c r="I86" s="112"/>
      <c r="J86" s="112"/>
      <c r="K86" s="111"/>
      <c r="L86" s="34"/>
      <c r="O86" s="188"/>
    </row>
    <row r="87" spans="1:15" s="70" customFormat="1" ht="28.5" customHeight="1">
      <c r="A87" s="37"/>
      <c r="B87" s="69"/>
      <c r="C87" s="71" t="s">
        <v>165</v>
      </c>
      <c r="D87" s="72" t="s">
        <v>68</v>
      </c>
      <c r="E87" s="115"/>
      <c r="F87" s="28"/>
      <c r="G87" s="69"/>
      <c r="H87" s="110"/>
      <c r="I87" s="73"/>
      <c r="J87" s="73"/>
      <c r="K87" s="74"/>
      <c r="L87" s="73"/>
      <c r="O87" s="189"/>
    </row>
    <row r="88" spans="1:16" s="8" customFormat="1" ht="18" customHeight="1">
      <c r="A88" s="6">
        <v>1</v>
      </c>
      <c r="B88" s="53">
        <v>205</v>
      </c>
      <c r="C88" s="54" t="s">
        <v>20</v>
      </c>
      <c r="D88" s="55" t="s">
        <v>19</v>
      </c>
      <c r="E88" s="136" t="s">
        <v>17</v>
      </c>
      <c r="F88" s="47" t="s">
        <v>7</v>
      </c>
      <c r="G88" s="52">
        <v>2004</v>
      </c>
      <c r="H88" s="47" t="s">
        <v>138</v>
      </c>
      <c r="I88" s="60">
        <v>0.0036342592592592594</v>
      </c>
      <c r="J88" s="60"/>
      <c r="K88" s="60">
        <f aca="true" t="shared" si="6" ref="K88:K104">I88-J88</f>
        <v>0.0036342592592592594</v>
      </c>
      <c r="L88" s="33">
        <f>_xlfn.RANK.EQ(K88,$K$88:$K$104,1)</f>
        <v>1</v>
      </c>
      <c r="M88" s="68"/>
      <c r="N88" s="68"/>
      <c r="O88" s="220">
        <v>1</v>
      </c>
      <c r="P88" s="33">
        <v>2</v>
      </c>
    </row>
    <row r="89" spans="1:16" s="8" customFormat="1" ht="18" customHeight="1">
      <c r="A89" s="6">
        <v>2</v>
      </c>
      <c r="B89" s="53">
        <v>102</v>
      </c>
      <c r="C89" s="56" t="s">
        <v>13</v>
      </c>
      <c r="D89" s="54" t="s">
        <v>8</v>
      </c>
      <c r="E89" s="136">
        <v>2</v>
      </c>
      <c r="F89" s="47" t="s">
        <v>7</v>
      </c>
      <c r="G89" s="52">
        <v>2003</v>
      </c>
      <c r="H89" s="47" t="s">
        <v>138</v>
      </c>
      <c r="I89" s="60">
        <v>0.004641203703703704</v>
      </c>
      <c r="J89" s="60">
        <v>0.0005671296296296296</v>
      </c>
      <c r="K89" s="60">
        <f t="shared" si="6"/>
        <v>0.004074074074074075</v>
      </c>
      <c r="L89" s="33">
        <f aca="true" t="shared" si="7" ref="L89:L104">_xlfn.RANK.EQ(K89,$K$88:$K$104,1)</f>
        <v>2</v>
      </c>
      <c r="M89" s="3"/>
      <c r="N89" s="3"/>
      <c r="O89" s="220">
        <f>K89*$O$88/$K$88</f>
        <v>1.121019108280255</v>
      </c>
      <c r="P89" s="33">
        <v>2</v>
      </c>
    </row>
    <row r="90" spans="1:16" s="8" customFormat="1" ht="18" customHeight="1">
      <c r="A90" s="6">
        <v>3</v>
      </c>
      <c r="B90" s="53">
        <v>127</v>
      </c>
      <c r="C90" s="56" t="s">
        <v>105</v>
      </c>
      <c r="D90" s="54" t="s">
        <v>103</v>
      </c>
      <c r="E90" s="136">
        <v>2</v>
      </c>
      <c r="F90" s="47" t="s">
        <v>7</v>
      </c>
      <c r="G90" s="52">
        <v>2003</v>
      </c>
      <c r="H90" s="47" t="s">
        <v>138</v>
      </c>
      <c r="I90" s="60">
        <v>0.004155092592592593</v>
      </c>
      <c r="J90" s="33"/>
      <c r="K90" s="60">
        <f t="shared" si="6"/>
        <v>0.004155092592592593</v>
      </c>
      <c r="L90" s="33">
        <f t="shared" si="7"/>
        <v>3</v>
      </c>
      <c r="M90" s="3"/>
      <c r="N90" s="3"/>
      <c r="O90" s="220">
        <f aca="true" t="shared" si="8" ref="O90:O99">K90*$O$88/$K$88</f>
        <v>1.143312101910828</v>
      </c>
      <c r="P90" s="33">
        <v>2</v>
      </c>
    </row>
    <row r="91" spans="1:16" s="8" customFormat="1" ht="18" customHeight="1">
      <c r="A91" s="6">
        <v>4</v>
      </c>
      <c r="B91" s="53">
        <v>195</v>
      </c>
      <c r="C91" s="56" t="s">
        <v>34</v>
      </c>
      <c r="D91" s="13" t="s">
        <v>88</v>
      </c>
      <c r="E91" s="136">
        <v>2</v>
      </c>
      <c r="F91" s="47" t="s">
        <v>7</v>
      </c>
      <c r="G91" s="52">
        <v>2003</v>
      </c>
      <c r="H91" s="47" t="s">
        <v>138</v>
      </c>
      <c r="I91" s="60">
        <v>0.004201388888888889</v>
      </c>
      <c r="J91" s="33"/>
      <c r="K91" s="60">
        <f t="shared" si="6"/>
        <v>0.004201388888888889</v>
      </c>
      <c r="L91" s="33">
        <f t="shared" si="7"/>
        <v>4</v>
      </c>
      <c r="M91" s="3"/>
      <c r="N91" s="3"/>
      <c r="O91" s="220">
        <f t="shared" si="8"/>
        <v>1.1560509554140128</v>
      </c>
      <c r="P91" s="33">
        <v>3</v>
      </c>
    </row>
    <row r="92" spans="1:16" s="8" customFormat="1" ht="18" customHeight="1">
      <c r="A92" s="6">
        <v>5</v>
      </c>
      <c r="B92" s="53">
        <v>105</v>
      </c>
      <c r="C92" s="56" t="s">
        <v>15</v>
      </c>
      <c r="D92" s="54" t="s">
        <v>8</v>
      </c>
      <c r="E92" s="136">
        <v>2</v>
      </c>
      <c r="F92" s="47" t="s">
        <v>7</v>
      </c>
      <c r="G92" s="52">
        <v>2004</v>
      </c>
      <c r="H92" s="47" t="s">
        <v>138</v>
      </c>
      <c r="I92" s="60">
        <v>0.004386574074074074</v>
      </c>
      <c r="J92" s="60"/>
      <c r="K92" s="60">
        <f t="shared" si="6"/>
        <v>0.004386574074074074</v>
      </c>
      <c r="L92" s="33">
        <f t="shared" si="7"/>
        <v>5</v>
      </c>
      <c r="M92" s="3"/>
      <c r="N92" s="3"/>
      <c r="O92" s="220">
        <f t="shared" si="8"/>
        <v>1.2070063694267514</v>
      </c>
      <c r="P92" s="33">
        <v>3</v>
      </c>
    </row>
    <row r="93" spans="1:16" s="8" customFormat="1" ht="18" customHeight="1">
      <c r="A93" s="6">
        <v>6</v>
      </c>
      <c r="B93" s="53">
        <v>116</v>
      </c>
      <c r="C93" s="56" t="s">
        <v>122</v>
      </c>
      <c r="D93" s="54" t="s">
        <v>101</v>
      </c>
      <c r="E93" s="136" t="s">
        <v>17</v>
      </c>
      <c r="F93" s="47" t="s">
        <v>7</v>
      </c>
      <c r="G93" s="52">
        <v>2004</v>
      </c>
      <c r="H93" s="47" t="s">
        <v>138</v>
      </c>
      <c r="I93" s="63">
        <v>0.0044907407407407405</v>
      </c>
      <c r="J93" s="63">
        <v>8.101851851851852E-05</v>
      </c>
      <c r="K93" s="60">
        <f t="shared" si="6"/>
        <v>0.004409722222222222</v>
      </c>
      <c r="L93" s="33">
        <f t="shared" si="7"/>
        <v>6</v>
      </c>
      <c r="M93" s="3"/>
      <c r="N93" s="3"/>
      <c r="O93" s="220">
        <f t="shared" si="8"/>
        <v>1.2133757961783438</v>
      </c>
      <c r="P93" s="33">
        <v>3</v>
      </c>
    </row>
    <row r="94" spans="1:16" s="8" customFormat="1" ht="18" customHeight="1">
      <c r="A94" s="6">
        <v>7</v>
      </c>
      <c r="B94" s="53">
        <v>138</v>
      </c>
      <c r="C94" s="56" t="s">
        <v>26</v>
      </c>
      <c r="D94" s="56" t="s">
        <v>110</v>
      </c>
      <c r="E94" s="136" t="s">
        <v>9</v>
      </c>
      <c r="F94" s="47" t="s">
        <v>7</v>
      </c>
      <c r="G94" s="52">
        <v>2004</v>
      </c>
      <c r="H94" s="47" t="s">
        <v>138</v>
      </c>
      <c r="I94" s="60">
        <v>0.004479166666666667</v>
      </c>
      <c r="J94" s="33"/>
      <c r="K94" s="60">
        <f t="shared" si="6"/>
        <v>0.004479166666666667</v>
      </c>
      <c r="L94" s="33">
        <f t="shared" si="7"/>
        <v>7</v>
      </c>
      <c r="M94" s="3"/>
      <c r="N94" s="3"/>
      <c r="O94" s="220">
        <f t="shared" si="8"/>
        <v>1.232484076433121</v>
      </c>
      <c r="P94" s="33">
        <v>3</v>
      </c>
    </row>
    <row r="95" spans="1:16" s="8" customFormat="1" ht="18" customHeight="1">
      <c r="A95" s="6">
        <v>8</v>
      </c>
      <c r="B95" s="53">
        <v>101</v>
      </c>
      <c r="C95" s="56" t="s">
        <v>12</v>
      </c>
      <c r="D95" s="54" t="s">
        <v>8</v>
      </c>
      <c r="E95" s="136">
        <v>2</v>
      </c>
      <c r="F95" s="47" t="s">
        <v>7</v>
      </c>
      <c r="G95" s="52">
        <v>2003</v>
      </c>
      <c r="H95" s="47" t="s">
        <v>138</v>
      </c>
      <c r="I95" s="60">
        <v>0.004502314814814815</v>
      </c>
      <c r="J95" s="60"/>
      <c r="K95" s="60">
        <f t="shared" si="6"/>
        <v>0.004502314814814815</v>
      </c>
      <c r="L95" s="33">
        <f t="shared" si="7"/>
        <v>8</v>
      </c>
      <c r="M95" s="3"/>
      <c r="N95" s="3"/>
      <c r="O95" s="220">
        <f t="shared" si="8"/>
        <v>1.2388535031847134</v>
      </c>
      <c r="P95" s="33">
        <v>3</v>
      </c>
    </row>
    <row r="96" spans="1:16" s="8" customFormat="1" ht="18" customHeight="1">
      <c r="A96" s="6">
        <v>9</v>
      </c>
      <c r="B96" s="53">
        <v>160</v>
      </c>
      <c r="C96" s="56" t="s">
        <v>41</v>
      </c>
      <c r="D96" s="56" t="s">
        <v>36</v>
      </c>
      <c r="E96" s="136">
        <v>2</v>
      </c>
      <c r="F96" s="47" t="s">
        <v>7</v>
      </c>
      <c r="G96" s="52">
        <v>2004</v>
      </c>
      <c r="H96" s="47" t="s">
        <v>138</v>
      </c>
      <c r="I96" s="60">
        <v>0.0049884259259259265</v>
      </c>
      <c r="J96" s="60"/>
      <c r="K96" s="60">
        <f t="shared" si="6"/>
        <v>0.0049884259259259265</v>
      </c>
      <c r="L96" s="33">
        <f t="shared" si="7"/>
        <v>9</v>
      </c>
      <c r="M96" s="3"/>
      <c r="N96" s="3"/>
      <c r="O96" s="220">
        <f t="shared" si="8"/>
        <v>1.372611464968153</v>
      </c>
      <c r="P96" s="33">
        <v>3</v>
      </c>
    </row>
    <row r="97" spans="1:16" s="8" customFormat="1" ht="18" customHeight="1">
      <c r="A97" s="6">
        <v>10</v>
      </c>
      <c r="B97" s="53">
        <v>188</v>
      </c>
      <c r="C97" s="56" t="s">
        <v>129</v>
      </c>
      <c r="D97" s="58" t="s">
        <v>49</v>
      </c>
      <c r="E97" s="136" t="s">
        <v>17</v>
      </c>
      <c r="F97" s="47" t="s">
        <v>7</v>
      </c>
      <c r="G97" s="52">
        <v>2003</v>
      </c>
      <c r="H97" s="47" t="s">
        <v>138</v>
      </c>
      <c r="I97" s="60">
        <v>0.005578703703703704</v>
      </c>
      <c r="J97" s="60"/>
      <c r="K97" s="60">
        <f t="shared" si="6"/>
        <v>0.005578703703703704</v>
      </c>
      <c r="L97" s="33">
        <f t="shared" si="7"/>
        <v>10</v>
      </c>
      <c r="M97" s="3"/>
      <c r="N97" s="3"/>
      <c r="O97" s="220">
        <f t="shared" si="8"/>
        <v>1.5350318471337578</v>
      </c>
      <c r="P97" s="33" t="s">
        <v>9</v>
      </c>
    </row>
    <row r="98" spans="1:16" s="8" customFormat="1" ht="18" customHeight="1">
      <c r="A98" s="6">
        <v>11</v>
      </c>
      <c r="B98" s="53">
        <v>100</v>
      </c>
      <c r="C98" s="56" t="s">
        <v>11</v>
      </c>
      <c r="D98" s="54" t="s">
        <v>8</v>
      </c>
      <c r="E98" s="136">
        <v>2</v>
      </c>
      <c r="F98" s="47" t="s">
        <v>7</v>
      </c>
      <c r="G98" s="52">
        <v>2003</v>
      </c>
      <c r="H98" s="47" t="s">
        <v>138</v>
      </c>
      <c r="I98" s="60">
        <v>0.005775462962962962</v>
      </c>
      <c r="J98" s="60"/>
      <c r="K98" s="60">
        <f t="shared" si="6"/>
        <v>0.005775462962962962</v>
      </c>
      <c r="L98" s="33">
        <f t="shared" si="7"/>
        <v>11</v>
      </c>
      <c r="M98" s="3"/>
      <c r="N98" s="3"/>
      <c r="O98" s="220">
        <f t="shared" si="8"/>
        <v>1.5891719745222928</v>
      </c>
      <c r="P98" s="33" t="s">
        <v>9</v>
      </c>
    </row>
    <row r="99" spans="1:16" s="8" customFormat="1" ht="18" customHeight="1">
      <c r="A99" s="6">
        <v>12</v>
      </c>
      <c r="B99" s="53">
        <v>163</v>
      </c>
      <c r="C99" s="13" t="s">
        <v>43</v>
      </c>
      <c r="D99" s="13" t="s">
        <v>42</v>
      </c>
      <c r="E99" s="136" t="s">
        <v>16</v>
      </c>
      <c r="F99" s="47" t="s">
        <v>7</v>
      </c>
      <c r="G99" s="52">
        <v>2003</v>
      </c>
      <c r="H99" s="47" t="s">
        <v>138</v>
      </c>
      <c r="I99" s="60">
        <v>0.005844907407407407</v>
      </c>
      <c r="J99" s="33"/>
      <c r="K99" s="60">
        <f t="shared" si="6"/>
        <v>0.005844907407407407</v>
      </c>
      <c r="L99" s="33">
        <f t="shared" si="7"/>
        <v>12</v>
      </c>
      <c r="M99" s="3"/>
      <c r="N99" s="3"/>
      <c r="O99" s="220">
        <f t="shared" si="8"/>
        <v>1.60828025477707</v>
      </c>
      <c r="P99" s="33" t="s">
        <v>9</v>
      </c>
    </row>
    <row r="100" spans="1:16" s="8" customFormat="1" ht="18" customHeight="1">
      <c r="A100" s="6">
        <v>13</v>
      </c>
      <c r="B100" s="53">
        <v>161</v>
      </c>
      <c r="C100" s="54" t="s">
        <v>59</v>
      </c>
      <c r="D100" s="54" t="s">
        <v>36</v>
      </c>
      <c r="E100" s="136">
        <v>3</v>
      </c>
      <c r="F100" s="47" t="s">
        <v>7</v>
      </c>
      <c r="G100" s="52">
        <v>2004</v>
      </c>
      <c r="H100" s="47" t="s">
        <v>138</v>
      </c>
      <c r="I100" s="60">
        <v>0.006099537037037036</v>
      </c>
      <c r="J100" s="60"/>
      <c r="K100" s="60">
        <f t="shared" si="6"/>
        <v>0.006099537037037036</v>
      </c>
      <c r="L100" s="33">
        <f t="shared" si="7"/>
        <v>13</v>
      </c>
      <c r="M100" s="3"/>
      <c r="N100" s="3"/>
      <c r="O100" s="187"/>
      <c r="P100" s="33" t="s">
        <v>80</v>
      </c>
    </row>
    <row r="101" spans="1:16" s="8" customFormat="1" ht="18" customHeight="1">
      <c r="A101" s="6">
        <v>14</v>
      </c>
      <c r="B101" s="53">
        <v>125</v>
      </c>
      <c r="C101" s="56" t="s">
        <v>18</v>
      </c>
      <c r="D101" s="54" t="s">
        <v>103</v>
      </c>
      <c r="E101" s="136" t="s">
        <v>10</v>
      </c>
      <c r="F101" s="47" t="s">
        <v>7</v>
      </c>
      <c r="G101" s="52">
        <v>2003</v>
      </c>
      <c r="H101" s="47" t="s">
        <v>138</v>
      </c>
      <c r="I101" s="60">
        <v>0.006631944444444445</v>
      </c>
      <c r="J101" s="33"/>
      <c r="K101" s="60">
        <f t="shared" si="6"/>
        <v>0.006631944444444445</v>
      </c>
      <c r="L101" s="33">
        <f t="shared" si="7"/>
        <v>14</v>
      </c>
      <c r="M101" s="3"/>
      <c r="N101" s="3"/>
      <c r="O101" s="187"/>
      <c r="P101" s="3"/>
    </row>
    <row r="102" spans="1:16" s="8" customFormat="1" ht="18" customHeight="1">
      <c r="A102" s="6">
        <v>15</v>
      </c>
      <c r="B102" s="53">
        <v>164</v>
      </c>
      <c r="C102" s="15" t="s">
        <v>44</v>
      </c>
      <c r="D102" s="56" t="s">
        <v>42</v>
      </c>
      <c r="E102" s="136" t="s">
        <v>16</v>
      </c>
      <c r="F102" s="47" t="s">
        <v>7</v>
      </c>
      <c r="G102" s="52">
        <v>2003</v>
      </c>
      <c r="H102" s="47" t="s">
        <v>138</v>
      </c>
      <c r="I102" s="60">
        <v>0.006631944444444445</v>
      </c>
      <c r="J102" s="60"/>
      <c r="K102" s="60">
        <f t="shared" si="6"/>
        <v>0.006631944444444445</v>
      </c>
      <c r="L102" s="33">
        <f t="shared" si="7"/>
        <v>14</v>
      </c>
      <c r="M102" s="3"/>
      <c r="N102" s="3"/>
      <c r="O102" s="187"/>
      <c r="P102" s="3"/>
    </row>
    <row r="103" spans="1:16" s="8" customFormat="1" ht="18" customHeight="1">
      <c r="A103" s="6">
        <v>16</v>
      </c>
      <c r="B103" s="53">
        <v>185</v>
      </c>
      <c r="C103" s="13" t="s">
        <v>118</v>
      </c>
      <c r="D103" s="13" t="s">
        <v>49</v>
      </c>
      <c r="E103" s="136" t="s">
        <v>17</v>
      </c>
      <c r="F103" s="47" t="s">
        <v>7</v>
      </c>
      <c r="G103" s="52">
        <v>2003</v>
      </c>
      <c r="H103" s="47" t="s">
        <v>138</v>
      </c>
      <c r="I103" s="60">
        <v>0.006944444444444444</v>
      </c>
      <c r="J103" s="60"/>
      <c r="K103" s="60">
        <f t="shared" si="6"/>
        <v>0.006944444444444444</v>
      </c>
      <c r="L103" s="33">
        <f t="shared" si="7"/>
        <v>16</v>
      </c>
      <c r="M103" s="3"/>
      <c r="N103" s="3"/>
      <c r="O103" s="187"/>
      <c r="P103" s="3"/>
    </row>
    <row r="104" spans="1:16" s="8" customFormat="1" ht="18" customHeight="1">
      <c r="A104" s="6">
        <v>17</v>
      </c>
      <c r="B104" s="53">
        <v>175</v>
      </c>
      <c r="C104" s="5" t="s">
        <v>145</v>
      </c>
      <c r="D104" s="13" t="s">
        <v>141</v>
      </c>
      <c r="E104" s="136" t="s">
        <v>17</v>
      </c>
      <c r="F104" s="47" t="s">
        <v>7</v>
      </c>
      <c r="G104" s="33">
        <v>2003</v>
      </c>
      <c r="H104" s="155" t="s">
        <v>138</v>
      </c>
      <c r="I104" s="61">
        <v>0.009837962962962963</v>
      </c>
      <c r="J104" s="61"/>
      <c r="K104" s="60">
        <f t="shared" si="6"/>
        <v>0.009837962962962963</v>
      </c>
      <c r="L104" s="33">
        <f t="shared" si="7"/>
        <v>17</v>
      </c>
      <c r="M104" s="67"/>
      <c r="N104" s="67"/>
      <c r="O104" s="187"/>
      <c r="P104" s="3"/>
    </row>
    <row r="105" spans="1:15" s="8" customFormat="1" ht="18" customHeight="1">
      <c r="A105" s="22"/>
      <c r="B105" s="69"/>
      <c r="C105" s="109" t="s">
        <v>254</v>
      </c>
      <c r="D105" s="31"/>
      <c r="E105" s="115"/>
      <c r="F105" s="110"/>
      <c r="G105" s="116"/>
      <c r="H105" s="117"/>
      <c r="I105" s="112"/>
      <c r="J105" s="112"/>
      <c r="K105" s="111"/>
      <c r="L105" s="34"/>
      <c r="O105" s="188"/>
    </row>
    <row r="106" spans="1:15" s="8" customFormat="1" ht="18" customHeight="1">
      <c r="A106" s="22"/>
      <c r="B106" s="69"/>
      <c r="C106" s="39">
        <v>2</v>
      </c>
      <c r="D106" s="121">
        <v>1.14</v>
      </c>
      <c r="E106" s="127">
        <f>D106*$K$88</f>
        <v>0.004143055555555555</v>
      </c>
      <c r="F106" s="110"/>
      <c r="G106" s="116"/>
      <c r="H106" s="117"/>
      <c r="I106" s="112"/>
      <c r="J106" s="112"/>
      <c r="K106" s="111"/>
      <c r="L106" s="34"/>
      <c r="O106" s="188"/>
    </row>
    <row r="107" spans="1:15" s="8" customFormat="1" ht="18" customHeight="1">
      <c r="A107" s="22"/>
      <c r="B107" s="69"/>
      <c r="C107" s="120">
        <v>3</v>
      </c>
      <c r="D107" s="121">
        <v>1.42</v>
      </c>
      <c r="E107" s="127">
        <f>D107*$K$88</f>
        <v>0.005160648148148148</v>
      </c>
      <c r="F107" s="110"/>
      <c r="G107" s="116"/>
      <c r="H107" s="117"/>
      <c r="I107" s="112"/>
      <c r="J107" s="112"/>
      <c r="K107" s="111"/>
      <c r="L107" s="34"/>
      <c r="O107" s="188"/>
    </row>
    <row r="108" spans="1:15" s="8" customFormat="1" ht="18" customHeight="1">
      <c r="A108" s="22"/>
      <c r="B108" s="69"/>
      <c r="C108" s="39" t="s">
        <v>9</v>
      </c>
      <c r="D108" s="121">
        <v>1.62</v>
      </c>
      <c r="E108" s="127">
        <f>D108*$K$88</f>
        <v>0.0058875</v>
      </c>
      <c r="F108" s="110"/>
      <c r="G108" s="116"/>
      <c r="H108" s="117"/>
      <c r="I108" s="112"/>
      <c r="J108" s="112"/>
      <c r="K108" s="111"/>
      <c r="L108" s="34"/>
      <c r="O108" s="188"/>
    </row>
    <row r="109" spans="1:15" s="70" customFormat="1" ht="27.75" customHeight="1">
      <c r="A109" s="37"/>
      <c r="B109" s="69"/>
      <c r="C109" s="71" t="s">
        <v>165</v>
      </c>
      <c r="D109" s="72" t="s">
        <v>69</v>
      </c>
      <c r="E109" s="115"/>
      <c r="F109" s="28"/>
      <c r="G109" s="73"/>
      <c r="H109" s="117"/>
      <c r="I109" s="75"/>
      <c r="J109" s="75"/>
      <c r="K109" s="74"/>
      <c r="L109" s="73"/>
      <c r="O109" s="189"/>
    </row>
    <row r="110" spans="1:16" s="8" customFormat="1" ht="18" customHeight="1">
      <c r="A110" s="6">
        <v>1</v>
      </c>
      <c r="B110" s="53">
        <v>136</v>
      </c>
      <c r="C110" s="56" t="s">
        <v>137</v>
      </c>
      <c r="D110" s="56" t="s">
        <v>24</v>
      </c>
      <c r="E110" s="136" t="s">
        <v>17</v>
      </c>
      <c r="F110" s="47" t="s">
        <v>6</v>
      </c>
      <c r="G110" s="52">
        <v>2003</v>
      </c>
      <c r="H110" s="47" t="s">
        <v>138</v>
      </c>
      <c r="I110" s="60">
        <v>0.003101851851851852</v>
      </c>
      <c r="J110" s="33"/>
      <c r="K110" s="60">
        <f aca="true" t="shared" si="9" ref="K110:K131">I110-J110</f>
        <v>0.003101851851851852</v>
      </c>
      <c r="L110" s="33">
        <f>_xlfn.RANK.EQ(K110,$K$110:$K$131,1)</f>
        <v>1</v>
      </c>
      <c r="M110" s="68"/>
      <c r="N110" s="126"/>
      <c r="O110" s="220">
        <v>1</v>
      </c>
      <c r="P110" s="33">
        <v>2</v>
      </c>
    </row>
    <row r="111" spans="1:16" s="8" customFormat="1" ht="18" customHeight="1">
      <c r="A111" s="6">
        <v>2</v>
      </c>
      <c r="B111" s="53">
        <v>202</v>
      </c>
      <c r="C111" s="4" t="s">
        <v>52</v>
      </c>
      <c r="D111" s="25" t="s">
        <v>155</v>
      </c>
      <c r="E111" s="136" t="s">
        <v>9</v>
      </c>
      <c r="F111" s="47" t="s">
        <v>6</v>
      </c>
      <c r="G111" s="33">
        <v>2003</v>
      </c>
      <c r="H111" s="155" t="s">
        <v>138</v>
      </c>
      <c r="I111" s="61">
        <v>0.003136574074074074</v>
      </c>
      <c r="J111" s="61"/>
      <c r="K111" s="60">
        <f t="shared" si="9"/>
        <v>0.003136574074074074</v>
      </c>
      <c r="L111" s="33">
        <f aca="true" t="shared" si="10" ref="L111:L131">_xlfn.RANK.EQ(K111,$K$110:$K$131,1)</f>
        <v>2</v>
      </c>
      <c r="M111" s="3"/>
      <c r="N111" s="62"/>
      <c r="O111" s="220">
        <f>K111*$O$110/$K$110</f>
        <v>1.0111940298507462</v>
      </c>
      <c r="P111" s="33">
        <v>2</v>
      </c>
    </row>
    <row r="112" spans="1:16" s="8" customFormat="1" ht="18" customHeight="1">
      <c r="A112" s="6">
        <v>3</v>
      </c>
      <c r="B112" s="53">
        <v>194</v>
      </c>
      <c r="C112" s="10" t="s">
        <v>31</v>
      </c>
      <c r="D112" s="13" t="s">
        <v>88</v>
      </c>
      <c r="E112" s="136">
        <v>3</v>
      </c>
      <c r="F112" s="47" t="s">
        <v>6</v>
      </c>
      <c r="G112" s="52">
        <v>2004</v>
      </c>
      <c r="H112" s="47" t="s">
        <v>138</v>
      </c>
      <c r="I112" s="60">
        <v>0.003263888888888889</v>
      </c>
      <c r="J112" s="33"/>
      <c r="K112" s="60">
        <f t="shared" si="9"/>
        <v>0.003263888888888889</v>
      </c>
      <c r="L112" s="33">
        <f t="shared" si="10"/>
        <v>3</v>
      </c>
      <c r="M112" s="3"/>
      <c r="N112" s="62"/>
      <c r="O112" s="220">
        <f aca="true" t="shared" si="11" ref="O112:O127">K112*$O$110/$K$110</f>
        <v>1.0522388059701493</v>
      </c>
      <c r="P112" s="33">
        <v>3</v>
      </c>
    </row>
    <row r="113" spans="1:16" ht="18" customHeight="1">
      <c r="A113" s="6">
        <v>4</v>
      </c>
      <c r="B113" s="53">
        <v>140</v>
      </c>
      <c r="C113" s="56" t="s">
        <v>28</v>
      </c>
      <c r="D113" s="57" t="s">
        <v>110</v>
      </c>
      <c r="E113" s="136">
        <v>3</v>
      </c>
      <c r="F113" s="47" t="s">
        <v>6</v>
      </c>
      <c r="G113" s="52">
        <v>2003</v>
      </c>
      <c r="H113" s="47" t="s">
        <v>138</v>
      </c>
      <c r="I113" s="60">
        <v>0.003344907407407407</v>
      </c>
      <c r="J113" s="33"/>
      <c r="K113" s="60">
        <f t="shared" si="9"/>
        <v>0.003344907407407407</v>
      </c>
      <c r="L113" s="33">
        <f t="shared" si="10"/>
        <v>4</v>
      </c>
      <c r="M113" s="3"/>
      <c r="N113" s="62"/>
      <c r="O113" s="220">
        <f t="shared" si="11"/>
        <v>1.0783582089552237</v>
      </c>
      <c r="P113" s="33">
        <v>3</v>
      </c>
    </row>
    <row r="114" spans="1:16" ht="18" customHeight="1">
      <c r="A114" s="6">
        <v>5</v>
      </c>
      <c r="B114" s="53">
        <v>141</v>
      </c>
      <c r="C114" s="56" t="s">
        <v>29</v>
      </c>
      <c r="D114" s="57" t="s">
        <v>110</v>
      </c>
      <c r="E114" s="136">
        <v>2</v>
      </c>
      <c r="F114" s="47" t="s">
        <v>6</v>
      </c>
      <c r="G114" s="52">
        <v>2003</v>
      </c>
      <c r="H114" s="47" t="s">
        <v>138</v>
      </c>
      <c r="I114" s="60">
        <v>0.0034490740740740745</v>
      </c>
      <c r="J114" s="60"/>
      <c r="K114" s="60">
        <f t="shared" si="9"/>
        <v>0.0034490740740740745</v>
      </c>
      <c r="L114" s="33">
        <f t="shared" si="10"/>
        <v>5</v>
      </c>
      <c r="M114" s="3"/>
      <c r="N114" s="62"/>
      <c r="O114" s="220">
        <f t="shared" si="11"/>
        <v>1.1119402985074627</v>
      </c>
      <c r="P114" s="33">
        <v>3</v>
      </c>
    </row>
    <row r="115" spans="1:16" ht="18" customHeight="1">
      <c r="A115" s="6">
        <v>6</v>
      </c>
      <c r="B115" s="53">
        <v>183</v>
      </c>
      <c r="C115" s="54" t="s">
        <v>117</v>
      </c>
      <c r="D115" s="58" t="s">
        <v>49</v>
      </c>
      <c r="E115" s="136" t="s">
        <v>17</v>
      </c>
      <c r="F115" s="47" t="s">
        <v>6</v>
      </c>
      <c r="G115" s="52">
        <v>2003</v>
      </c>
      <c r="H115" s="47" t="s">
        <v>138</v>
      </c>
      <c r="I115" s="60">
        <v>0.0034490740740740745</v>
      </c>
      <c r="J115" s="60"/>
      <c r="K115" s="60">
        <f t="shared" si="9"/>
        <v>0.0034490740740740745</v>
      </c>
      <c r="L115" s="33">
        <f t="shared" si="10"/>
        <v>5</v>
      </c>
      <c r="M115" s="3"/>
      <c r="N115" s="62"/>
      <c r="O115" s="220">
        <f t="shared" si="11"/>
        <v>1.1119402985074627</v>
      </c>
      <c r="P115" s="33">
        <v>3</v>
      </c>
    </row>
    <row r="116" spans="1:16" ht="18" customHeight="1">
      <c r="A116" s="6">
        <v>7</v>
      </c>
      <c r="B116" s="53">
        <v>189</v>
      </c>
      <c r="C116" s="56" t="s">
        <v>114</v>
      </c>
      <c r="D116" s="13" t="s">
        <v>88</v>
      </c>
      <c r="E116" s="136">
        <v>3</v>
      </c>
      <c r="F116" s="47" t="s">
        <v>6</v>
      </c>
      <c r="G116" s="52">
        <v>2003</v>
      </c>
      <c r="H116" s="47" t="s">
        <v>138</v>
      </c>
      <c r="I116" s="60">
        <v>0.0035416666666666665</v>
      </c>
      <c r="J116" s="33"/>
      <c r="K116" s="60">
        <f t="shared" si="9"/>
        <v>0.0035416666666666665</v>
      </c>
      <c r="L116" s="33">
        <f t="shared" si="10"/>
        <v>7</v>
      </c>
      <c r="M116" s="3"/>
      <c r="N116" s="62"/>
      <c r="O116" s="220">
        <f t="shared" si="11"/>
        <v>1.1417910447761193</v>
      </c>
      <c r="P116" s="33">
        <v>3</v>
      </c>
    </row>
    <row r="117" spans="1:16" ht="18" customHeight="1">
      <c r="A117" s="6">
        <v>8</v>
      </c>
      <c r="B117" s="53">
        <v>128</v>
      </c>
      <c r="C117" s="54" t="s">
        <v>106</v>
      </c>
      <c r="D117" s="54" t="s">
        <v>103</v>
      </c>
      <c r="E117" s="136">
        <v>2</v>
      </c>
      <c r="F117" s="47" t="s">
        <v>6</v>
      </c>
      <c r="G117" s="52">
        <v>2003</v>
      </c>
      <c r="H117" s="47" t="s">
        <v>138</v>
      </c>
      <c r="I117" s="60">
        <v>0.0038888888888888883</v>
      </c>
      <c r="J117" s="60"/>
      <c r="K117" s="60">
        <f t="shared" si="9"/>
        <v>0.0038888888888888883</v>
      </c>
      <c r="L117" s="33">
        <f t="shared" si="10"/>
        <v>8</v>
      </c>
      <c r="M117" s="3"/>
      <c r="N117" s="62"/>
      <c r="O117" s="220">
        <f t="shared" si="11"/>
        <v>1.2537313432835817</v>
      </c>
      <c r="P117" s="33">
        <v>3</v>
      </c>
    </row>
    <row r="118" spans="1:16" ht="18" customHeight="1">
      <c r="A118" s="6">
        <v>9</v>
      </c>
      <c r="B118" s="53">
        <v>104</v>
      </c>
      <c r="C118" s="56" t="s">
        <v>161</v>
      </c>
      <c r="D118" s="54" t="s">
        <v>8</v>
      </c>
      <c r="E118" s="136">
        <v>2</v>
      </c>
      <c r="F118" s="47" t="s">
        <v>7</v>
      </c>
      <c r="G118" s="52">
        <v>2004</v>
      </c>
      <c r="H118" s="47" t="s">
        <v>138</v>
      </c>
      <c r="I118" s="60">
        <v>0.003923611111111111</v>
      </c>
      <c r="J118" s="60"/>
      <c r="K118" s="60">
        <f t="shared" si="9"/>
        <v>0.003923611111111111</v>
      </c>
      <c r="L118" s="33">
        <f t="shared" si="10"/>
        <v>9</v>
      </c>
      <c r="M118" s="3"/>
      <c r="N118" s="62"/>
      <c r="O118" s="220">
        <f t="shared" si="11"/>
        <v>1.2649253731343282</v>
      </c>
      <c r="P118" s="33">
        <v>3</v>
      </c>
    </row>
    <row r="119" spans="1:16" ht="18" customHeight="1">
      <c r="A119" s="6">
        <v>10</v>
      </c>
      <c r="B119" s="53">
        <v>126</v>
      </c>
      <c r="C119" s="56" t="s">
        <v>104</v>
      </c>
      <c r="D119" s="54" t="s">
        <v>103</v>
      </c>
      <c r="E119" s="136">
        <v>2</v>
      </c>
      <c r="F119" s="47" t="s">
        <v>6</v>
      </c>
      <c r="G119" s="52">
        <v>2003</v>
      </c>
      <c r="H119" s="47" t="s">
        <v>138</v>
      </c>
      <c r="I119" s="60">
        <v>0.003969907407407407</v>
      </c>
      <c r="J119" s="60"/>
      <c r="K119" s="60">
        <f t="shared" si="9"/>
        <v>0.003969907407407407</v>
      </c>
      <c r="L119" s="33">
        <f t="shared" si="10"/>
        <v>10</v>
      </c>
      <c r="M119" s="3"/>
      <c r="N119" s="62"/>
      <c r="O119" s="220">
        <f t="shared" si="11"/>
        <v>1.2798507462686566</v>
      </c>
      <c r="P119" s="33">
        <v>3</v>
      </c>
    </row>
    <row r="120" spans="1:16" ht="18" customHeight="1">
      <c r="A120" s="6">
        <v>11</v>
      </c>
      <c r="B120" s="53">
        <v>108</v>
      </c>
      <c r="C120" s="56" t="s">
        <v>133</v>
      </c>
      <c r="D120" s="54" t="s">
        <v>8</v>
      </c>
      <c r="E120" s="136" t="s">
        <v>10</v>
      </c>
      <c r="F120" s="47" t="s">
        <v>6</v>
      </c>
      <c r="G120" s="52">
        <v>2004</v>
      </c>
      <c r="H120" s="47" t="s">
        <v>138</v>
      </c>
      <c r="I120" s="60">
        <v>0.003993055555555556</v>
      </c>
      <c r="J120" s="60"/>
      <c r="K120" s="60">
        <f t="shared" si="9"/>
        <v>0.003993055555555556</v>
      </c>
      <c r="L120" s="33">
        <f t="shared" si="10"/>
        <v>11</v>
      </c>
      <c r="O120" s="220">
        <f t="shared" si="11"/>
        <v>1.287313432835821</v>
      </c>
      <c r="P120" s="33">
        <v>3</v>
      </c>
    </row>
    <row r="121" spans="1:16" ht="18" customHeight="1">
      <c r="A121" s="6">
        <v>12</v>
      </c>
      <c r="B121" s="53">
        <v>118</v>
      </c>
      <c r="C121" s="56" t="s">
        <v>134</v>
      </c>
      <c r="D121" s="54" t="s">
        <v>101</v>
      </c>
      <c r="E121" s="136" t="s">
        <v>17</v>
      </c>
      <c r="F121" s="47" t="s">
        <v>6</v>
      </c>
      <c r="G121" s="52">
        <v>2003</v>
      </c>
      <c r="H121" s="47" t="s">
        <v>138</v>
      </c>
      <c r="I121" s="60">
        <v>0.004166666666666667</v>
      </c>
      <c r="J121" s="60"/>
      <c r="K121" s="60">
        <f t="shared" si="9"/>
        <v>0.004166666666666667</v>
      </c>
      <c r="L121" s="33">
        <f t="shared" si="10"/>
        <v>12</v>
      </c>
      <c r="O121" s="220">
        <f t="shared" si="11"/>
        <v>1.3432835820895521</v>
      </c>
      <c r="P121" s="33" t="s">
        <v>9</v>
      </c>
    </row>
    <row r="122" spans="1:16" ht="18" customHeight="1">
      <c r="A122" s="6">
        <v>13</v>
      </c>
      <c r="B122" s="53">
        <v>131</v>
      </c>
      <c r="C122" s="54" t="s">
        <v>21</v>
      </c>
      <c r="D122" s="55" t="s">
        <v>19</v>
      </c>
      <c r="E122" s="136" t="s">
        <v>17</v>
      </c>
      <c r="F122" s="47" t="s">
        <v>6</v>
      </c>
      <c r="G122" s="52">
        <v>2003</v>
      </c>
      <c r="H122" s="47" t="s">
        <v>138</v>
      </c>
      <c r="I122" s="60">
        <v>0.004166666666666667</v>
      </c>
      <c r="J122" s="60"/>
      <c r="K122" s="60">
        <f t="shared" si="9"/>
        <v>0.004166666666666667</v>
      </c>
      <c r="L122" s="33">
        <f t="shared" si="10"/>
        <v>12</v>
      </c>
      <c r="O122" s="220">
        <f t="shared" si="11"/>
        <v>1.3432835820895521</v>
      </c>
      <c r="P122" s="33" t="s">
        <v>9</v>
      </c>
    </row>
    <row r="123" spans="1:16" ht="18" customHeight="1">
      <c r="A123" s="6">
        <v>14</v>
      </c>
      <c r="B123" s="53">
        <v>172</v>
      </c>
      <c r="C123" s="5" t="s">
        <v>142</v>
      </c>
      <c r="D123" s="13" t="s">
        <v>141</v>
      </c>
      <c r="E123" s="136" t="s">
        <v>17</v>
      </c>
      <c r="F123" s="47" t="s">
        <v>6</v>
      </c>
      <c r="G123" s="33">
        <v>2003</v>
      </c>
      <c r="H123" s="155" t="s">
        <v>138</v>
      </c>
      <c r="I123" s="61">
        <v>0.004166666666666667</v>
      </c>
      <c r="J123" s="61"/>
      <c r="K123" s="60">
        <f t="shared" si="9"/>
        <v>0.004166666666666667</v>
      </c>
      <c r="L123" s="33">
        <f t="shared" si="10"/>
        <v>12</v>
      </c>
      <c r="O123" s="220">
        <f t="shared" si="11"/>
        <v>1.3432835820895521</v>
      </c>
      <c r="P123" s="33" t="s">
        <v>9</v>
      </c>
    </row>
    <row r="124" spans="1:16" ht="18.75" customHeight="1">
      <c r="A124" s="6">
        <v>15</v>
      </c>
      <c r="B124" s="53">
        <v>149</v>
      </c>
      <c r="C124" s="56" t="s">
        <v>93</v>
      </c>
      <c r="D124" s="56" t="s">
        <v>85</v>
      </c>
      <c r="E124" s="136" t="s">
        <v>17</v>
      </c>
      <c r="F124" s="47" t="s">
        <v>6</v>
      </c>
      <c r="G124" s="52">
        <v>2003</v>
      </c>
      <c r="H124" s="47" t="s">
        <v>138</v>
      </c>
      <c r="I124" s="60">
        <v>0.00474537037037037</v>
      </c>
      <c r="J124" s="63">
        <v>0.0004629629629629629</v>
      </c>
      <c r="K124" s="60">
        <f t="shared" si="9"/>
        <v>0.0042824074074074075</v>
      </c>
      <c r="L124" s="33">
        <f t="shared" si="10"/>
        <v>15</v>
      </c>
      <c r="O124" s="220">
        <f t="shared" si="11"/>
        <v>1.380597014925373</v>
      </c>
      <c r="P124" s="33" t="s">
        <v>9</v>
      </c>
    </row>
    <row r="125" spans="1:16" s="82" customFormat="1" ht="18" customHeight="1">
      <c r="A125" s="138">
        <v>16</v>
      </c>
      <c r="B125" s="145">
        <v>156</v>
      </c>
      <c r="C125" s="146" t="s">
        <v>78</v>
      </c>
      <c r="D125" s="146" t="s">
        <v>36</v>
      </c>
      <c r="E125" s="136" t="s">
        <v>17</v>
      </c>
      <c r="F125" s="47" t="s">
        <v>6</v>
      </c>
      <c r="G125" s="145">
        <v>2004</v>
      </c>
      <c r="H125" s="47" t="s">
        <v>138</v>
      </c>
      <c r="I125" s="147">
        <v>0.004432870370370371</v>
      </c>
      <c r="J125" s="148"/>
      <c r="K125" s="147">
        <f t="shared" si="9"/>
        <v>0.004432870370370371</v>
      </c>
      <c r="L125" s="148">
        <f>_xlfn.RANK.EQ(K125,$K$110:$K$131,1)</f>
        <v>16</v>
      </c>
      <c r="O125" s="220">
        <f t="shared" si="11"/>
        <v>1.4291044776119404</v>
      </c>
      <c r="P125" s="148" t="s">
        <v>9</v>
      </c>
    </row>
    <row r="126" spans="1:16" ht="18" customHeight="1">
      <c r="A126" s="6">
        <v>17</v>
      </c>
      <c r="B126" s="53">
        <v>117</v>
      </c>
      <c r="C126" s="56" t="s">
        <v>123</v>
      </c>
      <c r="D126" s="54" t="s">
        <v>101</v>
      </c>
      <c r="E126" s="136" t="s">
        <v>17</v>
      </c>
      <c r="F126" s="47" t="s">
        <v>6</v>
      </c>
      <c r="G126" s="52">
        <v>2003</v>
      </c>
      <c r="H126" s="47" t="s">
        <v>138</v>
      </c>
      <c r="I126" s="60">
        <v>0.004594907407407408</v>
      </c>
      <c r="J126" s="60"/>
      <c r="K126" s="60">
        <f t="shared" si="9"/>
        <v>0.004594907407407408</v>
      </c>
      <c r="L126" s="33">
        <f t="shared" si="10"/>
        <v>17</v>
      </c>
      <c r="O126" s="220">
        <f t="shared" si="11"/>
        <v>1.4813432835820894</v>
      </c>
      <c r="P126" s="33" t="s">
        <v>9</v>
      </c>
    </row>
    <row r="127" spans="1:16" ht="18" customHeight="1">
      <c r="A127" s="6">
        <v>18</v>
      </c>
      <c r="B127" s="53">
        <v>201</v>
      </c>
      <c r="C127" s="4" t="s">
        <v>53</v>
      </c>
      <c r="D127" s="25" t="s">
        <v>155</v>
      </c>
      <c r="E127" s="136" t="s">
        <v>9</v>
      </c>
      <c r="F127" s="47" t="s">
        <v>6</v>
      </c>
      <c r="G127" s="33">
        <v>2003</v>
      </c>
      <c r="H127" s="155" t="s">
        <v>138</v>
      </c>
      <c r="I127" s="61">
        <v>0.004664351851851852</v>
      </c>
      <c r="J127" s="61"/>
      <c r="K127" s="60">
        <f t="shared" si="9"/>
        <v>0.004664351851851852</v>
      </c>
      <c r="L127" s="33">
        <f t="shared" si="10"/>
        <v>18</v>
      </c>
      <c r="O127" s="190"/>
      <c r="P127" s="33" t="s">
        <v>80</v>
      </c>
    </row>
    <row r="128" spans="1:16" ht="18" customHeight="1">
      <c r="A128" s="6">
        <v>19</v>
      </c>
      <c r="B128" s="53">
        <v>115</v>
      </c>
      <c r="C128" s="56" t="s">
        <v>100</v>
      </c>
      <c r="D128" s="56" t="s">
        <v>101</v>
      </c>
      <c r="E128" s="136" t="s">
        <v>17</v>
      </c>
      <c r="F128" s="47" t="s">
        <v>6</v>
      </c>
      <c r="G128" s="52">
        <v>2003</v>
      </c>
      <c r="H128" s="47" t="s">
        <v>138</v>
      </c>
      <c r="I128" s="60">
        <v>0.004918981481481482</v>
      </c>
      <c r="J128" s="60"/>
      <c r="K128" s="60">
        <f t="shared" si="9"/>
        <v>0.004918981481481482</v>
      </c>
      <c r="L128" s="33">
        <f t="shared" si="10"/>
        <v>19</v>
      </c>
      <c r="O128" s="187"/>
      <c r="P128" s="33"/>
    </row>
    <row r="129" spans="1:16" ht="18" customHeight="1">
      <c r="A129" s="6">
        <v>20</v>
      </c>
      <c r="B129" s="53">
        <v>106</v>
      </c>
      <c r="C129" s="56" t="s">
        <v>132</v>
      </c>
      <c r="D129" s="54" t="s">
        <v>8</v>
      </c>
      <c r="E129" s="136" t="s">
        <v>17</v>
      </c>
      <c r="F129" s="47" t="s">
        <v>6</v>
      </c>
      <c r="G129" s="52">
        <v>2004</v>
      </c>
      <c r="H129" s="47" t="s">
        <v>138</v>
      </c>
      <c r="I129" s="60">
        <v>0.00568287037037037</v>
      </c>
      <c r="J129" s="60"/>
      <c r="K129" s="60">
        <f t="shared" si="9"/>
        <v>0.00568287037037037</v>
      </c>
      <c r="L129" s="33">
        <f t="shared" si="10"/>
        <v>20</v>
      </c>
      <c r="O129" s="187"/>
      <c r="P129" s="3"/>
    </row>
    <row r="130" spans="1:16" ht="18" customHeight="1">
      <c r="A130" s="6">
        <v>21</v>
      </c>
      <c r="B130" s="53">
        <v>192</v>
      </c>
      <c r="C130" s="54" t="s">
        <v>50</v>
      </c>
      <c r="D130" s="13" t="s">
        <v>88</v>
      </c>
      <c r="E130" s="136">
        <v>3</v>
      </c>
      <c r="F130" s="47" t="s">
        <v>6</v>
      </c>
      <c r="G130" s="52">
        <v>2004</v>
      </c>
      <c r="H130" s="47" t="s">
        <v>138</v>
      </c>
      <c r="I130" s="60">
        <v>0.006805555555555557</v>
      </c>
      <c r="J130" s="33"/>
      <c r="K130" s="60">
        <f t="shared" si="9"/>
        <v>0.006805555555555557</v>
      </c>
      <c r="L130" s="33">
        <f t="shared" si="10"/>
        <v>21</v>
      </c>
      <c r="O130" s="187"/>
      <c r="P130" s="3"/>
    </row>
    <row r="131" spans="1:16" ht="18" customHeight="1">
      <c r="A131" s="6">
        <v>22</v>
      </c>
      <c r="B131" s="53">
        <v>147</v>
      </c>
      <c r="C131" s="54" t="s">
        <v>92</v>
      </c>
      <c r="D131" s="56" t="s">
        <v>85</v>
      </c>
      <c r="E131" s="136" t="s">
        <v>17</v>
      </c>
      <c r="F131" s="47" t="s">
        <v>6</v>
      </c>
      <c r="G131" s="52">
        <v>2003</v>
      </c>
      <c r="H131" s="47" t="s">
        <v>138</v>
      </c>
      <c r="I131" s="60">
        <v>0.009155092592592593</v>
      </c>
      <c r="J131" s="33"/>
      <c r="K131" s="60">
        <f t="shared" si="9"/>
        <v>0.009155092592592593</v>
      </c>
      <c r="L131" s="33">
        <f t="shared" si="10"/>
        <v>22</v>
      </c>
      <c r="O131" s="187"/>
      <c r="P131" s="3"/>
    </row>
    <row r="132" spans="1:12" ht="18" customHeight="1">
      <c r="A132" s="22"/>
      <c r="B132" s="69"/>
      <c r="C132" s="114" t="s">
        <v>255</v>
      </c>
      <c r="D132" s="113"/>
      <c r="E132" s="115"/>
      <c r="F132" s="110"/>
      <c r="G132" s="130">
        <v>0</v>
      </c>
      <c r="H132" s="110"/>
      <c r="I132" s="111"/>
      <c r="J132" s="34"/>
      <c r="K132" s="111"/>
      <c r="L132" s="34"/>
    </row>
    <row r="133" spans="1:12" ht="18" customHeight="1">
      <c r="A133" s="22"/>
      <c r="B133" s="69"/>
      <c r="C133" s="39">
        <v>2</v>
      </c>
      <c r="D133" s="121">
        <v>1.05</v>
      </c>
      <c r="E133" s="127">
        <f>D133*$K$110</f>
        <v>0.003256944444444445</v>
      </c>
      <c r="F133" s="110"/>
      <c r="G133" s="130">
        <v>0</v>
      </c>
      <c r="H133" s="110"/>
      <c r="I133" s="111"/>
      <c r="J133" s="34"/>
      <c r="K133" s="111"/>
      <c r="L133" s="34"/>
    </row>
    <row r="134" spans="1:12" ht="18" customHeight="1">
      <c r="A134" s="22"/>
      <c r="B134" s="69"/>
      <c r="C134" s="120">
        <v>3</v>
      </c>
      <c r="D134" s="121">
        <v>1.32</v>
      </c>
      <c r="E134" s="127">
        <f>D134*$K$110</f>
        <v>0.004094444444444445</v>
      </c>
      <c r="F134" s="110"/>
      <c r="G134" s="130">
        <v>0</v>
      </c>
      <c r="H134" s="110"/>
      <c r="I134" s="111"/>
      <c r="J134" s="34"/>
      <c r="K134" s="111"/>
      <c r="L134" s="34"/>
    </row>
    <row r="135" spans="3:7" ht="15.75">
      <c r="C135" s="39" t="s">
        <v>9</v>
      </c>
      <c r="D135" s="121">
        <v>1.5</v>
      </c>
      <c r="E135" s="127">
        <f>D135*$K$110</f>
        <v>0.004652777777777778</v>
      </c>
      <c r="F135" s="128"/>
      <c r="G135" s="128"/>
    </row>
    <row r="136" spans="3:7" ht="15.75">
      <c r="C136" s="39"/>
      <c r="D136" s="121"/>
      <c r="E136" s="127"/>
      <c r="F136" s="128"/>
      <c r="G136" s="128"/>
    </row>
    <row r="137" spans="3:7" ht="15">
      <c r="C137" s="64" t="s">
        <v>82</v>
      </c>
      <c r="D137" s="64" t="s">
        <v>83</v>
      </c>
      <c r="F137" s="128"/>
      <c r="G137" s="128"/>
    </row>
  </sheetData>
  <sheetProtection/>
  <mergeCells count="2">
    <mergeCell ref="A1:N1"/>
    <mergeCell ref="A2:N2"/>
  </mergeCells>
  <conditionalFormatting sqref="G93 G36:G40">
    <cfRule type="containsBlanks" priority="1" dxfId="1" stopIfTrue="1">
      <formula>LEN(TRIM(G36))=0</formula>
    </cfRule>
    <cfRule type="cellIs" priority="2" dxfId="0" operator="equal" stopIfTrue="1">
      <formula>2000</formula>
    </cfRule>
  </conditionalFormatting>
  <conditionalFormatting sqref="G120:G134">
    <cfRule type="containsBlanks" priority="5" dxfId="1" stopIfTrue="1">
      <formula>LEN(TRIM(G120))=0</formula>
    </cfRule>
    <cfRule type="cellIs" priority="6" dxfId="0" operator="equal" stopIfTrue="1">
      <formula>2000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IL101"/>
  <sheetViews>
    <sheetView zoomScalePageLayoutView="0" workbookViewId="0" topLeftCell="A79">
      <selection activeCell="Y88" sqref="Y88"/>
    </sheetView>
  </sheetViews>
  <sheetFormatPr defaultColWidth="9.140625" defaultRowHeight="15"/>
  <cols>
    <col min="1" max="1" width="4.421875" style="0" customWidth="1"/>
    <col min="2" max="2" width="8.57421875" style="0" hidden="1" customWidth="1"/>
    <col min="3" max="3" width="28.00390625" style="1" customWidth="1"/>
    <col min="4" max="4" width="23.57421875" style="1" customWidth="1"/>
    <col min="5" max="5" width="8.421875" style="1" customWidth="1"/>
    <col min="6" max="6" width="5.28125" style="2" hidden="1" customWidth="1"/>
    <col min="7" max="7" width="5.421875" style="2" hidden="1" customWidth="1"/>
    <col min="8" max="8" width="5.00390625" style="16" hidden="1" customWidth="1"/>
    <col min="9" max="9" width="8.140625" style="0" hidden="1" customWidth="1"/>
    <col min="10" max="10" width="7.7109375" style="0" hidden="1" customWidth="1"/>
    <col min="11" max="11" width="9.421875" style="0" hidden="1" customWidth="1"/>
    <col min="12" max="12" width="9.421875" style="0" customWidth="1"/>
    <col min="13" max="17" width="3.7109375" style="0" hidden="1" customWidth="1"/>
    <col min="18" max="18" width="8.140625" style="0" customWidth="1"/>
    <col min="19" max="19" width="7.57421875" style="0" customWidth="1"/>
    <col min="20" max="20" width="0" style="0" hidden="1" customWidth="1"/>
    <col min="21" max="21" width="10.140625" style="2" customWidth="1"/>
    <col min="22" max="22" width="7.140625" style="0" customWidth="1"/>
  </cols>
  <sheetData>
    <row r="1" spans="1:22" ht="44.25" customHeight="1">
      <c r="A1" s="194" t="s">
        <v>66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2" spans="1:19" ht="42.75" customHeight="1">
      <c r="A2" s="195" t="s">
        <v>95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21" s="8" customFormat="1" ht="24" customHeight="1">
      <c r="A3" s="32"/>
      <c r="B3" s="32"/>
      <c r="C3" s="34" t="s">
        <v>96</v>
      </c>
      <c r="D3" s="34" t="s">
        <v>65</v>
      </c>
      <c r="E3" s="34"/>
      <c r="F3" s="32"/>
      <c r="G3" s="32"/>
      <c r="H3" s="32"/>
      <c r="U3" s="191"/>
    </row>
    <row r="4" spans="1:8" ht="12.75" customHeight="1">
      <c r="A4" s="32"/>
      <c r="B4" s="205"/>
      <c r="C4" s="205"/>
      <c r="D4" s="205"/>
      <c r="E4" s="34"/>
      <c r="F4" s="32"/>
      <c r="G4" s="32"/>
      <c r="H4" s="32"/>
    </row>
    <row r="5" spans="1:22" ht="12" customHeight="1">
      <c r="A5" s="196" t="s">
        <v>0</v>
      </c>
      <c r="B5" s="196" t="s">
        <v>160</v>
      </c>
      <c r="C5" s="196" t="s">
        <v>1</v>
      </c>
      <c r="D5" s="196" t="s">
        <v>2</v>
      </c>
      <c r="E5" s="198" t="s">
        <v>5</v>
      </c>
      <c r="F5" s="198" t="s">
        <v>3</v>
      </c>
      <c r="G5" s="198" t="s">
        <v>4</v>
      </c>
      <c r="H5" s="198" t="s">
        <v>139</v>
      </c>
      <c r="I5" s="196" t="s">
        <v>70</v>
      </c>
      <c r="J5" s="196" t="s">
        <v>71</v>
      </c>
      <c r="K5" s="196" t="s">
        <v>72</v>
      </c>
      <c r="L5" s="203" t="s">
        <v>73</v>
      </c>
      <c r="M5" s="197" t="s">
        <v>176</v>
      </c>
      <c r="N5" s="197"/>
      <c r="O5" s="197"/>
      <c r="P5" s="197"/>
      <c r="Q5" s="197"/>
      <c r="R5" s="203" t="s">
        <v>178</v>
      </c>
      <c r="S5" s="196" t="s">
        <v>67</v>
      </c>
      <c r="T5" s="196"/>
      <c r="U5" s="201" t="s">
        <v>94</v>
      </c>
      <c r="V5" s="200" t="s">
        <v>181</v>
      </c>
    </row>
    <row r="6" spans="1:22" ht="21.75" customHeight="1">
      <c r="A6" s="196"/>
      <c r="B6" s="196"/>
      <c r="C6" s="196"/>
      <c r="D6" s="196"/>
      <c r="E6" s="199"/>
      <c r="F6" s="199"/>
      <c r="G6" s="199"/>
      <c r="H6" s="199"/>
      <c r="I6" s="196"/>
      <c r="J6" s="196"/>
      <c r="K6" s="196"/>
      <c r="L6" s="204"/>
      <c r="M6" s="95" t="s">
        <v>177</v>
      </c>
      <c r="N6" s="95" t="s">
        <v>76</v>
      </c>
      <c r="O6" s="95" t="s">
        <v>168</v>
      </c>
      <c r="P6" s="95" t="s">
        <v>74</v>
      </c>
      <c r="Q6" s="95" t="s">
        <v>169</v>
      </c>
      <c r="R6" s="204"/>
      <c r="S6" s="196"/>
      <c r="T6" s="196"/>
      <c r="U6" s="202"/>
      <c r="V6" s="200"/>
    </row>
    <row r="7" spans="3:12" ht="26.25" customHeight="1">
      <c r="C7" s="23" t="s">
        <v>162</v>
      </c>
      <c r="D7" s="65" t="s">
        <v>68</v>
      </c>
      <c r="I7" s="68"/>
      <c r="J7" s="68"/>
      <c r="K7" s="68"/>
      <c r="L7" s="68"/>
    </row>
    <row r="8" spans="1:22" ht="15.75">
      <c r="A8" s="6">
        <v>1</v>
      </c>
      <c r="B8" s="12">
        <v>21</v>
      </c>
      <c r="C8" s="4" t="s">
        <v>56</v>
      </c>
      <c r="D8" s="9" t="s">
        <v>110</v>
      </c>
      <c r="E8" s="136" t="s">
        <v>9</v>
      </c>
      <c r="F8" s="47" t="s">
        <v>7</v>
      </c>
      <c r="G8" s="6">
        <v>2008</v>
      </c>
      <c r="H8" s="47" t="s">
        <v>64</v>
      </c>
      <c r="I8" s="86">
        <v>0.020833333333333332</v>
      </c>
      <c r="J8" s="86">
        <v>0.06261574074074074</v>
      </c>
      <c r="K8" s="86">
        <v>0.0010416666666666667</v>
      </c>
      <c r="L8" s="86">
        <f>J8-I8-K8</f>
        <v>0.04074074074074074</v>
      </c>
      <c r="M8" s="87"/>
      <c r="N8" s="87"/>
      <c r="O8" s="87"/>
      <c r="P8" s="87"/>
      <c r="Q8" s="87"/>
      <c r="R8" s="88">
        <v>0</v>
      </c>
      <c r="S8" s="94">
        <f>_xlfn.RANK.EQ(L8,$L$8:$L$11,1)</f>
        <v>1</v>
      </c>
      <c r="T8" s="3"/>
      <c r="U8" s="76"/>
      <c r="V8" s="76" t="s">
        <v>80</v>
      </c>
    </row>
    <row r="9" spans="1:22" ht="15.75">
      <c r="A9" s="6">
        <v>2</v>
      </c>
      <c r="B9" s="12">
        <v>11</v>
      </c>
      <c r="C9" s="4" t="s">
        <v>23</v>
      </c>
      <c r="D9" s="26" t="s">
        <v>19</v>
      </c>
      <c r="E9" s="136" t="s">
        <v>17</v>
      </c>
      <c r="F9" s="47" t="s">
        <v>7</v>
      </c>
      <c r="G9" s="33">
        <v>2007</v>
      </c>
      <c r="H9" s="47" t="s">
        <v>64</v>
      </c>
      <c r="I9" s="86">
        <v>0.0375</v>
      </c>
      <c r="J9" s="86">
        <v>0.08414351851851852</v>
      </c>
      <c r="K9" s="86"/>
      <c r="L9" s="86">
        <f>J9-I9-K9</f>
        <v>0.04664351851851852</v>
      </c>
      <c r="M9" s="87"/>
      <c r="N9" s="87"/>
      <c r="O9" s="87"/>
      <c r="P9" s="87"/>
      <c r="Q9" s="87"/>
      <c r="R9" s="88">
        <v>0</v>
      </c>
      <c r="S9" s="94">
        <f>_xlfn.RANK.EQ(L9,$L$8:$L$11,1)</f>
        <v>2</v>
      </c>
      <c r="T9" s="3"/>
      <c r="U9" s="76"/>
      <c r="V9" s="3"/>
    </row>
    <row r="10" spans="1:22" ht="15.75">
      <c r="A10" s="6">
        <v>3</v>
      </c>
      <c r="B10" s="12">
        <v>17</v>
      </c>
      <c r="C10" s="48" t="s">
        <v>113</v>
      </c>
      <c r="D10" s="9" t="s">
        <v>110</v>
      </c>
      <c r="E10" s="80" t="s">
        <v>17</v>
      </c>
      <c r="F10" s="47" t="s">
        <v>7</v>
      </c>
      <c r="G10" s="33">
        <v>2008</v>
      </c>
      <c r="H10" s="47" t="s">
        <v>64</v>
      </c>
      <c r="I10" s="86">
        <v>0.1013888888888889</v>
      </c>
      <c r="J10" s="86">
        <v>0.1567361111111111</v>
      </c>
      <c r="K10" s="86"/>
      <c r="L10" s="86">
        <f>J10-I10-K10</f>
        <v>0.0553472222222222</v>
      </c>
      <c r="M10" s="87"/>
      <c r="N10" s="87"/>
      <c r="O10" s="87"/>
      <c r="P10" s="87"/>
      <c r="Q10" s="87"/>
      <c r="R10" s="88">
        <v>0</v>
      </c>
      <c r="S10" s="94">
        <f>_xlfn.RANK.EQ(L10,$L$8:$L$11,1)</f>
        <v>3</v>
      </c>
      <c r="T10" s="3"/>
      <c r="U10" s="76"/>
      <c r="V10" s="3"/>
    </row>
    <row r="11" spans="1:246" s="1" customFormat="1" ht="15.75">
      <c r="A11" s="6">
        <v>4</v>
      </c>
      <c r="B11" s="12">
        <v>14</v>
      </c>
      <c r="C11" s="11" t="s">
        <v>111</v>
      </c>
      <c r="D11" s="9" t="s">
        <v>110</v>
      </c>
      <c r="E11" s="80" t="s">
        <v>17</v>
      </c>
      <c r="F11" s="47" t="s">
        <v>7</v>
      </c>
      <c r="G11" s="33">
        <v>2008</v>
      </c>
      <c r="H11" s="47" t="s">
        <v>64</v>
      </c>
      <c r="I11" s="86">
        <v>0.10555555555555556</v>
      </c>
      <c r="J11" s="86">
        <v>0.21372685185185183</v>
      </c>
      <c r="K11" s="86">
        <v>0.0015046296296296294</v>
      </c>
      <c r="L11" s="86">
        <f>J11-I11-K11</f>
        <v>0.10666666666666665</v>
      </c>
      <c r="M11" s="87"/>
      <c r="N11" s="87"/>
      <c r="O11" s="87"/>
      <c r="P11" s="87"/>
      <c r="Q11" s="87"/>
      <c r="R11" s="88">
        <v>0</v>
      </c>
      <c r="S11" s="94"/>
      <c r="T11" s="3"/>
      <c r="U11" s="76"/>
      <c r="V11" s="3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s="1" customFormat="1" ht="15.75">
      <c r="A12" s="6">
        <v>5</v>
      </c>
      <c r="B12" s="12">
        <v>22</v>
      </c>
      <c r="C12" s="5" t="s">
        <v>119</v>
      </c>
      <c r="D12" s="13" t="s">
        <v>88</v>
      </c>
      <c r="E12" s="137" t="s">
        <v>17</v>
      </c>
      <c r="F12" s="47" t="s">
        <v>7</v>
      </c>
      <c r="G12" s="33">
        <v>2008</v>
      </c>
      <c r="H12" s="47" t="s">
        <v>64</v>
      </c>
      <c r="I12" s="86">
        <v>0.018055555555555557</v>
      </c>
      <c r="J12" s="86" t="s">
        <v>77</v>
      </c>
      <c r="K12" s="86"/>
      <c r="L12" s="86" t="s">
        <v>77</v>
      </c>
      <c r="M12" s="87">
        <v>1</v>
      </c>
      <c r="N12" s="87"/>
      <c r="O12" s="87">
        <v>1</v>
      </c>
      <c r="P12" s="87">
        <v>1</v>
      </c>
      <c r="Q12" s="87">
        <v>1</v>
      </c>
      <c r="R12" s="88">
        <v>4</v>
      </c>
      <c r="S12" s="87" t="s">
        <v>77</v>
      </c>
      <c r="T12" s="3"/>
      <c r="U12" s="76"/>
      <c r="V12" s="3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s="1" customFormat="1" ht="15.75">
      <c r="A13" s="22"/>
      <c r="B13" s="38"/>
      <c r="C13" s="109" t="s">
        <v>79</v>
      </c>
      <c r="D13" s="31"/>
      <c r="E13" s="133"/>
      <c r="F13" s="110"/>
      <c r="G13" s="34"/>
      <c r="H13" s="110"/>
      <c r="I13" s="131"/>
      <c r="J13" s="131"/>
      <c r="K13" s="131"/>
      <c r="L13" s="131"/>
      <c r="M13" s="132"/>
      <c r="N13" s="132"/>
      <c r="O13" s="132"/>
      <c r="P13" s="132"/>
      <c r="Q13" s="132"/>
      <c r="R13" s="132"/>
      <c r="S13" s="132"/>
      <c r="T13" s="8"/>
      <c r="U13" s="19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1" s="70" customFormat="1" ht="25.5" customHeight="1">
      <c r="A14" s="37"/>
      <c r="B14" s="38"/>
      <c r="C14" s="71" t="s">
        <v>162</v>
      </c>
      <c r="D14" s="72" t="s">
        <v>69</v>
      </c>
      <c r="E14" s="134"/>
      <c r="F14" s="28"/>
      <c r="G14" s="73"/>
      <c r="H14" s="38"/>
      <c r="I14" s="91"/>
      <c r="J14" s="92"/>
      <c r="K14" s="92"/>
      <c r="L14" s="93"/>
      <c r="U14" s="38"/>
    </row>
    <row r="15" spans="1:22" s="8" customFormat="1" ht="15.75">
      <c r="A15" s="6">
        <v>1</v>
      </c>
      <c r="B15" s="12">
        <v>15</v>
      </c>
      <c r="C15" s="11" t="s">
        <v>112</v>
      </c>
      <c r="D15" s="9" t="s">
        <v>110</v>
      </c>
      <c r="E15" s="80" t="s">
        <v>10</v>
      </c>
      <c r="F15" s="47" t="s">
        <v>6</v>
      </c>
      <c r="G15" s="47">
        <v>2008</v>
      </c>
      <c r="H15" s="47" t="s">
        <v>64</v>
      </c>
      <c r="I15" s="86">
        <v>0.12083333333333333</v>
      </c>
      <c r="J15" s="86">
        <v>0.21321759259259257</v>
      </c>
      <c r="K15" s="86"/>
      <c r="L15" s="86">
        <f>J15-I15-K15</f>
        <v>0.09238425925925924</v>
      </c>
      <c r="M15" s="88"/>
      <c r="N15" s="88"/>
      <c r="O15" s="88"/>
      <c r="P15" s="88"/>
      <c r="Q15" s="88"/>
      <c r="R15" s="88">
        <v>0</v>
      </c>
      <c r="S15" s="94">
        <f>_xlfn.RANK.EQ(L15,$L$15:$L$16,1)</f>
        <v>1</v>
      </c>
      <c r="T15" s="3"/>
      <c r="U15" s="76"/>
      <c r="V15" s="76" t="s">
        <v>80</v>
      </c>
    </row>
    <row r="16" spans="1:246" s="90" customFormat="1" ht="15.75">
      <c r="A16" s="6">
        <v>2</v>
      </c>
      <c r="B16" s="12">
        <v>12</v>
      </c>
      <c r="C16" s="5" t="s">
        <v>107</v>
      </c>
      <c r="D16" s="9" t="s">
        <v>24</v>
      </c>
      <c r="E16" s="138" t="s">
        <v>10</v>
      </c>
      <c r="F16" s="47" t="s">
        <v>6</v>
      </c>
      <c r="G16" s="47">
        <v>2007</v>
      </c>
      <c r="H16" s="47" t="s">
        <v>64</v>
      </c>
      <c r="I16" s="86">
        <v>0</v>
      </c>
      <c r="J16" s="86">
        <v>0.10520833333333333</v>
      </c>
      <c r="K16" s="86"/>
      <c r="L16" s="86">
        <f>J16-I16-K16</f>
        <v>0.10520833333333333</v>
      </c>
      <c r="M16" s="88"/>
      <c r="N16" s="88"/>
      <c r="O16" s="88"/>
      <c r="P16" s="88"/>
      <c r="Q16" s="88"/>
      <c r="R16" s="88">
        <v>0</v>
      </c>
      <c r="S16" s="94">
        <f>_xlfn.RANK.EQ(L16,$L$15:$L$16,1)</f>
        <v>2</v>
      </c>
      <c r="T16" s="3"/>
      <c r="U16" s="76"/>
      <c r="V16" s="3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</row>
    <row r="17" spans="1:22" s="8" customFormat="1" ht="15.75">
      <c r="A17" s="6">
        <v>3</v>
      </c>
      <c r="B17" s="12">
        <v>16</v>
      </c>
      <c r="C17" s="4" t="s">
        <v>55</v>
      </c>
      <c r="D17" s="9" t="s">
        <v>110</v>
      </c>
      <c r="E17" s="136" t="s">
        <v>10</v>
      </c>
      <c r="F17" s="47" t="s">
        <v>6</v>
      </c>
      <c r="G17" s="47">
        <v>2008</v>
      </c>
      <c r="H17" s="47" t="s">
        <v>64</v>
      </c>
      <c r="I17" s="86">
        <v>0.1111111111111111</v>
      </c>
      <c r="J17" s="86">
        <v>0.18021990740740743</v>
      </c>
      <c r="K17" s="86"/>
      <c r="L17" s="86">
        <f>J17-I17-K17</f>
        <v>0.06910879629629632</v>
      </c>
      <c r="M17" s="88">
        <v>1</v>
      </c>
      <c r="N17" s="88">
        <v>1</v>
      </c>
      <c r="O17" s="88">
        <v>1</v>
      </c>
      <c r="P17" s="88">
        <v>1</v>
      </c>
      <c r="Q17" s="88">
        <v>1</v>
      </c>
      <c r="R17" s="88">
        <v>5</v>
      </c>
      <c r="S17" s="94"/>
      <c r="T17" s="3"/>
      <c r="U17" s="76"/>
      <c r="V17" s="3"/>
    </row>
    <row r="18" spans="1:22" s="8" customFormat="1" ht="15.75">
      <c r="A18" s="6">
        <v>4</v>
      </c>
      <c r="B18" s="12">
        <v>13</v>
      </c>
      <c r="C18" s="11" t="s">
        <v>109</v>
      </c>
      <c r="D18" s="9" t="s">
        <v>110</v>
      </c>
      <c r="E18" s="80" t="s">
        <v>10</v>
      </c>
      <c r="F18" s="47" t="s">
        <v>6</v>
      </c>
      <c r="G18" s="47">
        <v>2008</v>
      </c>
      <c r="H18" s="47" t="s">
        <v>64</v>
      </c>
      <c r="I18" s="86">
        <v>0.10833333333333334</v>
      </c>
      <c r="J18" s="86">
        <v>0.18021990740740743</v>
      </c>
      <c r="K18" s="86"/>
      <c r="L18" s="86">
        <f>J18-I18-K18</f>
        <v>0.07188657407407409</v>
      </c>
      <c r="M18" s="88">
        <v>1</v>
      </c>
      <c r="N18" s="88">
        <v>1</v>
      </c>
      <c r="O18" s="88">
        <v>1</v>
      </c>
      <c r="P18" s="88">
        <v>1</v>
      </c>
      <c r="Q18" s="88">
        <v>1</v>
      </c>
      <c r="R18" s="88">
        <v>5</v>
      </c>
      <c r="S18" s="94"/>
      <c r="T18" s="3"/>
      <c r="U18" s="76"/>
      <c r="V18" s="3"/>
    </row>
    <row r="19" spans="1:21" s="8" customFormat="1" ht="15.75">
      <c r="A19" s="22"/>
      <c r="B19" s="38"/>
      <c r="C19" s="109" t="s">
        <v>79</v>
      </c>
      <c r="D19" s="36"/>
      <c r="E19" s="134"/>
      <c r="F19" s="110"/>
      <c r="G19" s="110"/>
      <c r="H19" s="110"/>
      <c r="I19" s="131"/>
      <c r="J19" s="131"/>
      <c r="K19" s="131"/>
      <c r="L19" s="131"/>
      <c r="M19" s="132"/>
      <c r="N19" s="132"/>
      <c r="O19" s="132"/>
      <c r="P19" s="132"/>
      <c r="Q19" s="132"/>
      <c r="R19" s="132"/>
      <c r="S19" s="34"/>
      <c r="U19" s="191"/>
    </row>
    <row r="20" spans="1:21" s="70" customFormat="1" ht="25.5" customHeight="1">
      <c r="A20" s="37"/>
      <c r="B20" s="38"/>
      <c r="C20" s="71" t="s">
        <v>163</v>
      </c>
      <c r="D20" s="72" t="s">
        <v>68</v>
      </c>
      <c r="E20" s="134"/>
      <c r="F20" s="28"/>
      <c r="G20" s="73"/>
      <c r="H20" s="38"/>
      <c r="I20" s="91"/>
      <c r="J20" s="92"/>
      <c r="K20" s="92"/>
      <c r="L20" s="93"/>
      <c r="U20" s="38"/>
    </row>
    <row r="21" spans="1:22" s="77" customFormat="1" ht="15.75" customHeight="1">
      <c r="A21" s="6">
        <v>1</v>
      </c>
      <c r="B21" s="12">
        <v>142</v>
      </c>
      <c r="C21" s="4" t="s">
        <v>57</v>
      </c>
      <c r="D21" s="9" t="s">
        <v>110</v>
      </c>
      <c r="E21" s="136" t="s">
        <v>10</v>
      </c>
      <c r="F21" s="47" t="s">
        <v>7</v>
      </c>
      <c r="G21" s="47">
        <v>2006</v>
      </c>
      <c r="H21" s="47" t="s">
        <v>63</v>
      </c>
      <c r="I21" s="86">
        <v>0.027083333333333334</v>
      </c>
      <c r="J21" s="86">
        <v>0.06296296296296296</v>
      </c>
      <c r="K21" s="86">
        <v>0.0010416666666666667</v>
      </c>
      <c r="L21" s="86">
        <f aca="true" t="shared" si="0" ref="L21:L30">J21-I21-K21</f>
        <v>0.03483796296296295</v>
      </c>
      <c r="M21" s="87"/>
      <c r="N21" s="87"/>
      <c r="O21" s="87"/>
      <c r="P21" s="87"/>
      <c r="Q21" s="87"/>
      <c r="R21" s="88">
        <v>0</v>
      </c>
      <c r="S21" s="94">
        <f>_xlfn.RANK.EQ(L21,$L$21:$L$28,1)</f>
        <v>1</v>
      </c>
      <c r="T21" s="3"/>
      <c r="U21" s="220">
        <v>1</v>
      </c>
      <c r="V21" s="33">
        <v>3</v>
      </c>
    </row>
    <row r="22" spans="1:22" ht="15.75" customHeight="1">
      <c r="A22" s="6">
        <v>2</v>
      </c>
      <c r="B22" s="12">
        <v>121</v>
      </c>
      <c r="C22" s="5" t="s">
        <v>48</v>
      </c>
      <c r="D22" s="9" t="s">
        <v>102</v>
      </c>
      <c r="E22" s="138" t="s">
        <v>16</v>
      </c>
      <c r="F22" s="47" t="s">
        <v>7</v>
      </c>
      <c r="G22" s="47">
        <v>2006</v>
      </c>
      <c r="H22" s="47" t="s">
        <v>63</v>
      </c>
      <c r="I22" s="86">
        <v>0.06736111111111111</v>
      </c>
      <c r="J22" s="86">
        <v>0.1081712962962963</v>
      </c>
      <c r="K22" s="86"/>
      <c r="L22" s="86">
        <f t="shared" si="0"/>
        <v>0.040810185185185185</v>
      </c>
      <c r="M22" s="87"/>
      <c r="N22" s="87"/>
      <c r="O22" s="87"/>
      <c r="P22" s="87"/>
      <c r="Q22" s="87"/>
      <c r="R22" s="88">
        <v>0</v>
      </c>
      <c r="S22" s="94">
        <f aca="true" t="shared" si="1" ref="S22:S28">_xlfn.RANK.EQ(L22,$L$21:$L$28,1)</f>
        <v>2</v>
      </c>
      <c r="T22" s="3"/>
      <c r="U22" s="220">
        <f>L22*$U$21/$L$21</f>
        <v>1.1714285714285717</v>
      </c>
      <c r="V22" s="33">
        <v>3</v>
      </c>
    </row>
    <row r="23" spans="1:22" ht="15.75" customHeight="1">
      <c r="A23" s="6">
        <v>3</v>
      </c>
      <c r="B23" s="12">
        <v>134</v>
      </c>
      <c r="C23" s="5" t="s">
        <v>25</v>
      </c>
      <c r="D23" s="9" t="s">
        <v>24</v>
      </c>
      <c r="E23" s="138" t="s">
        <v>9</v>
      </c>
      <c r="F23" s="47" t="s">
        <v>7</v>
      </c>
      <c r="G23" s="47">
        <v>2006</v>
      </c>
      <c r="H23" s="47" t="s">
        <v>63</v>
      </c>
      <c r="I23" s="86">
        <v>0.01875</v>
      </c>
      <c r="J23" s="86">
        <v>0.06278935185185185</v>
      </c>
      <c r="K23" s="86">
        <v>0.0010416666666666667</v>
      </c>
      <c r="L23" s="86">
        <f t="shared" si="0"/>
        <v>0.042997685185185174</v>
      </c>
      <c r="M23" s="87"/>
      <c r="N23" s="87"/>
      <c r="O23" s="87"/>
      <c r="P23" s="87"/>
      <c r="Q23" s="87"/>
      <c r="R23" s="88">
        <v>0</v>
      </c>
      <c r="S23" s="94">
        <f t="shared" si="1"/>
        <v>3</v>
      </c>
      <c r="T23" s="3"/>
      <c r="U23" s="220">
        <f>L23*$U$21/$L$21</f>
        <v>1.23421926910299</v>
      </c>
      <c r="V23" s="33" t="s">
        <v>9</v>
      </c>
    </row>
    <row r="24" spans="1:22" ht="15.75" customHeight="1">
      <c r="A24" s="6">
        <v>4</v>
      </c>
      <c r="B24" s="12">
        <v>119</v>
      </c>
      <c r="C24" s="5" t="s">
        <v>47</v>
      </c>
      <c r="D24" s="9" t="s">
        <v>102</v>
      </c>
      <c r="E24" s="138" t="s">
        <v>16</v>
      </c>
      <c r="F24" s="47" t="s">
        <v>7</v>
      </c>
      <c r="G24" s="47">
        <v>2005</v>
      </c>
      <c r="H24" s="47" t="s">
        <v>63</v>
      </c>
      <c r="I24" s="86">
        <v>0.08125</v>
      </c>
      <c r="J24" s="86">
        <v>0.12898148148148147</v>
      </c>
      <c r="K24" s="86"/>
      <c r="L24" s="86">
        <f t="shared" si="0"/>
        <v>0.04773148148148147</v>
      </c>
      <c r="M24" s="87"/>
      <c r="N24" s="87"/>
      <c r="O24" s="87"/>
      <c r="P24" s="87"/>
      <c r="Q24" s="87"/>
      <c r="R24" s="88">
        <v>0</v>
      </c>
      <c r="S24" s="94">
        <f t="shared" si="1"/>
        <v>4</v>
      </c>
      <c r="T24" s="3"/>
      <c r="U24" s="220"/>
      <c r="V24" s="33" t="s">
        <v>80</v>
      </c>
    </row>
    <row r="25" spans="1:22" ht="15.75" customHeight="1">
      <c r="A25" s="6">
        <v>5</v>
      </c>
      <c r="B25" s="12">
        <v>167</v>
      </c>
      <c r="C25" s="11" t="s">
        <v>124</v>
      </c>
      <c r="D25" s="9" t="s">
        <v>42</v>
      </c>
      <c r="E25" s="137" t="s">
        <v>17</v>
      </c>
      <c r="F25" s="47" t="s">
        <v>7</v>
      </c>
      <c r="G25" s="47">
        <v>2006</v>
      </c>
      <c r="H25" s="47" t="s">
        <v>63</v>
      </c>
      <c r="I25" s="86">
        <v>0.07083333333333333</v>
      </c>
      <c r="J25" s="86">
        <v>0.11938657407407406</v>
      </c>
      <c r="K25" s="86">
        <v>0.00034722222222222224</v>
      </c>
      <c r="L25" s="86">
        <f t="shared" si="0"/>
        <v>0.04820601851851851</v>
      </c>
      <c r="M25" s="87"/>
      <c r="N25" s="87"/>
      <c r="O25" s="87"/>
      <c r="P25" s="87"/>
      <c r="Q25" s="87"/>
      <c r="R25" s="88">
        <v>0</v>
      </c>
      <c r="S25" s="94">
        <f t="shared" si="1"/>
        <v>5</v>
      </c>
      <c r="T25" s="3"/>
      <c r="U25" s="76"/>
      <c r="V25" s="33"/>
    </row>
    <row r="26" spans="1:22" ht="15.75" customHeight="1">
      <c r="A26" s="6">
        <v>6</v>
      </c>
      <c r="B26" s="12">
        <v>114</v>
      </c>
      <c r="C26" s="5" t="s">
        <v>135</v>
      </c>
      <c r="D26" s="13" t="s">
        <v>87</v>
      </c>
      <c r="E26" s="137" t="s">
        <v>17</v>
      </c>
      <c r="F26" s="47" t="s">
        <v>7</v>
      </c>
      <c r="G26" s="47">
        <v>2006</v>
      </c>
      <c r="H26" s="47" t="s">
        <v>63</v>
      </c>
      <c r="I26" s="86">
        <v>0.11875000000000001</v>
      </c>
      <c r="J26" s="86">
        <v>0.1759490740740741</v>
      </c>
      <c r="K26" s="86">
        <v>0.0004629629629629629</v>
      </c>
      <c r="L26" s="86">
        <f t="shared" si="0"/>
        <v>0.05673611111111112</v>
      </c>
      <c r="M26" s="87"/>
      <c r="N26" s="87"/>
      <c r="O26" s="87"/>
      <c r="P26" s="87"/>
      <c r="Q26" s="87"/>
      <c r="R26" s="88">
        <v>0</v>
      </c>
      <c r="S26" s="94">
        <f t="shared" si="1"/>
        <v>6</v>
      </c>
      <c r="T26" s="3"/>
      <c r="U26" s="76"/>
      <c r="V26" s="3"/>
    </row>
    <row r="27" spans="1:22" ht="15.75" customHeight="1">
      <c r="A27" s="6">
        <v>7</v>
      </c>
      <c r="B27" s="12">
        <v>197</v>
      </c>
      <c r="C27" s="10" t="s">
        <v>33</v>
      </c>
      <c r="D27" s="13" t="s">
        <v>88</v>
      </c>
      <c r="E27" s="138">
        <v>3</v>
      </c>
      <c r="F27" s="47" t="s">
        <v>7</v>
      </c>
      <c r="G27" s="47">
        <v>2006</v>
      </c>
      <c r="H27" s="47" t="s">
        <v>63</v>
      </c>
      <c r="I27" s="86">
        <v>0.10347222222222223</v>
      </c>
      <c r="J27" s="86">
        <v>0.16284722222222223</v>
      </c>
      <c r="K27" s="86"/>
      <c r="L27" s="86">
        <f t="shared" si="0"/>
        <v>0.059375</v>
      </c>
      <c r="M27" s="87"/>
      <c r="N27" s="87"/>
      <c r="O27" s="87"/>
      <c r="P27" s="87"/>
      <c r="Q27" s="87"/>
      <c r="R27" s="88">
        <v>0</v>
      </c>
      <c r="S27" s="94">
        <f t="shared" si="1"/>
        <v>7</v>
      </c>
      <c r="T27" s="3"/>
      <c r="U27" s="76"/>
      <c r="V27" s="3"/>
    </row>
    <row r="28" spans="1:22" ht="15.75" customHeight="1">
      <c r="A28" s="6">
        <v>8</v>
      </c>
      <c r="B28" s="12">
        <v>171</v>
      </c>
      <c r="C28" s="5" t="s">
        <v>127</v>
      </c>
      <c r="D28" s="9" t="s">
        <v>42</v>
      </c>
      <c r="E28" s="137" t="s">
        <v>17</v>
      </c>
      <c r="F28" s="47" t="s">
        <v>7</v>
      </c>
      <c r="G28" s="47">
        <v>2006</v>
      </c>
      <c r="H28" s="47" t="s">
        <v>63</v>
      </c>
      <c r="I28" s="86">
        <v>0.008333333333333333</v>
      </c>
      <c r="J28" s="86">
        <v>0.0703125</v>
      </c>
      <c r="K28" s="86"/>
      <c r="L28" s="86">
        <f t="shared" si="0"/>
        <v>0.06197916666666667</v>
      </c>
      <c r="M28" s="87"/>
      <c r="N28" s="87"/>
      <c r="O28" s="87"/>
      <c r="P28" s="87"/>
      <c r="Q28" s="87"/>
      <c r="R28" s="88">
        <v>0</v>
      </c>
      <c r="S28" s="94">
        <f t="shared" si="1"/>
        <v>8</v>
      </c>
      <c r="T28" s="3"/>
      <c r="U28" s="76"/>
      <c r="V28" s="3"/>
    </row>
    <row r="29" spans="1:22" ht="15.75" customHeight="1">
      <c r="A29" s="6">
        <v>9</v>
      </c>
      <c r="B29" s="12">
        <v>120</v>
      </c>
      <c r="C29" s="4" t="s">
        <v>54</v>
      </c>
      <c r="D29" s="25" t="s">
        <v>102</v>
      </c>
      <c r="E29" s="137" t="s">
        <v>17</v>
      </c>
      <c r="F29" s="47" t="s">
        <v>7</v>
      </c>
      <c r="G29" s="47">
        <v>2005</v>
      </c>
      <c r="H29" s="47" t="s">
        <v>63</v>
      </c>
      <c r="I29" s="86">
        <v>0.052083333333333336</v>
      </c>
      <c r="J29" s="86">
        <v>0.11099537037037037</v>
      </c>
      <c r="K29" s="86"/>
      <c r="L29" s="86">
        <f t="shared" si="0"/>
        <v>0.058912037037037034</v>
      </c>
      <c r="M29" s="87"/>
      <c r="N29" s="87"/>
      <c r="O29" s="87">
        <v>1</v>
      </c>
      <c r="P29" s="87"/>
      <c r="Q29" s="87"/>
      <c r="R29" s="88">
        <v>1</v>
      </c>
      <c r="S29" s="94">
        <v>9</v>
      </c>
      <c r="T29" s="3"/>
      <c r="U29" s="76"/>
      <c r="V29" s="3"/>
    </row>
    <row r="30" spans="1:22" s="89" customFormat="1" ht="15.75" customHeight="1">
      <c r="A30" s="6">
        <v>10</v>
      </c>
      <c r="B30" s="12">
        <v>166</v>
      </c>
      <c r="C30" s="5" t="s">
        <v>121</v>
      </c>
      <c r="D30" s="9" t="s">
        <v>42</v>
      </c>
      <c r="E30" s="137" t="s">
        <v>17</v>
      </c>
      <c r="F30" s="47" t="s">
        <v>7</v>
      </c>
      <c r="G30" s="47">
        <v>2005</v>
      </c>
      <c r="H30" s="47" t="s">
        <v>63</v>
      </c>
      <c r="I30" s="86">
        <v>0.041666666666666664</v>
      </c>
      <c r="J30" s="86">
        <v>0.09236111111111112</v>
      </c>
      <c r="K30" s="86"/>
      <c r="L30" s="86">
        <f t="shared" si="0"/>
        <v>0.05069444444444445</v>
      </c>
      <c r="M30" s="87"/>
      <c r="N30" s="87"/>
      <c r="O30" s="87">
        <v>1</v>
      </c>
      <c r="P30" s="87">
        <v>1</v>
      </c>
      <c r="Q30" s="87">
        <v>1</v>
      </c>
      <c r="R30" s="88">
        <v>3</v>
      </c>
      <c r="S30" s="94"/>
      <c r="T30" s="3"/>
      <c r="U30" s="76"/>
      <c r="V30" s="3"/>
    </row>
    <row r="31" spans="1:21" s="8" customFormat="1" ht="15.75" customHeight="1">
      <c r="A31" s="22"/>
      <c r="B31" s="38"/>
      <c r="C31" s="109" t="s">
        <v>256</v>
      </c>
      <c r="D31" s="36"/>
      <c r="E31" s="133"/>
      <c r="F31" s="110"/>
      <c r="G31" s="110"/>
      <c r="H31" s="110"/>
      <c r="I31" s="131"/>
      <c r="J31" s="131"/>
      <c r="K31" s="131"/>
      <c r="L31" s="131"/>
      <c r="M31" s="132"/>
      <c r="N31" s="132"/>
      <c r="O31" s="132"/>
      <c r="P31" s="132"/>
      <c r="Q31" s="132"/>
      <c r="R31" s="132"/>
      <c r="S31" s="34"/>
      <c r="U31" s="191"/>
    </row>
    <row r="32" spans="1:21" s="8" customFormat="1" ht="15.75" customHeight="1">
      <c r="A32" s="22"/>
      <c r="B32" s="38"/>
      <c r="C32" s="120">
        <v>3</v>
      </c>
      <c r="D32" s="121">
        <v>1.2</v>
      </c>
      <c r="E32" s="40">
        <f>D32*$L$21</f>
        <v>0.04180555555555554</v>
      </c>
      <c r="F32" s="110"/>
      <c r="G32" s="110"/>
      <c r="H32" s="110"/>
      <c r="I32" s="131"/>
      <c r="J32" s="131"/>
      <c r="K32" s="131"/>
      <c r="L32" s="131"/>
      <c r="M32" s="132"/>
      <c r="N32" s="132"/>
      <c r="O32" s="132"/>
      <c r="P32" s="132"/>
      <c r="Q32" s="132"/>
      <c r="R32" s="132"/>
      <c r="S32" s="34"/>
      <c r="U32" s="191"/>
    </row>
    <row r="33" spans="1:21" s="8" customFormat="1" ht="15.75" customHeight="1">
      <c r="A33" s="22"/>
      <c r="B33" s="38"/>
      <c r="C33" s="39" t="s">
        <v>9</v>
      </c>
      <c r="D33" s="121">
        <v>1.35</v>
      </c>
      <c r="E33" s="40">
        <f>D33*$L$21</f>
        <v>0.04703124999999999</v>
      </c>
      <c r="F33" s="110"/>
      <c r="G33" s="110"/>
      <c r="H33" s="110"/>
      <c r="I33" s="131"/>
      <c r="J33" s="131"/>
      <c r="K33" s="131"/>
      <c r="L33" s="131"/>
      <c r="M33" s="132"/>
      <c r="N33" s="132"/>
      <c r="O33" s="132"/>
      <c r="P33" s="132"/>
      <c r="Q33" s="132"/>
      <c r="R33" s="132"/>
      <c r="S33" s="34"/>
      <c r="U33" s="191"/>
    </row>
    <row r="34" spans="1:21" s="70" customFormat="1" ht="25.5" customHeight="1">
      <c r="A34" s="37"/>
      <c r="B34" s="38"/>
      <c r="C34" s="71" t="s">
        <v>163</v>
      </c>
      <c r="D34" s="72" t="s">
        <v>69</v>
      </c>
      <c r="E34" s="134"/>
      <c r="F34" s="28"/>
      <c r="G34" s="73"/>
      <c r="H34" s="38"/>
      <c r="I34" s="91"/>
      <c r="J34" s="92"/>
      <c r="K34" s="92"/>
      <c r="L34" s="93"/>
      <c r="U34" s="38"/>
    </row>
    <row r="35" spans="1:22" s="77" customFormat="1" ht="15.75" customHeight="1">
      <c r="A35" s="6">
        <v>1</v>
      </c>
      <c r="B35" s="12">
        <v>191</v>
      </c>
      <c r="C35" s="10" t="s">
        <v>30</v>
      </c>
      <c r="D35" s="13" t="s">
        <v>88</v>
      </c>
      <c r="E35" s="138">
        <v>3</v>
      </c>
      <c r="F35" s="47" t="s">
        <v>6</v>
      </c>
      <c r="G35" s="47">
        <v>2006</v>
      </c>
      <c r="H35" s="47" t="s">
        <v>63</v>
      </c>
      <c r="I35" s="86">
        <v>0.11666666666666665</v>
      </c>
      <c r="J35" s="86">
        <v>0.14984953703703704</v>
      </c>
      <c r="K35" s="86">
        <v>0.0010416666666666667</v>
      </c>
      <c r="L35" s="86">
        <f aca="true" t="shared" si="2" ref="L35:L46">J35-I35-K35</f>
        <v>0.03214120370370372</v>
      </c>
      <c r="M35" s="87"/>
      <c r="N35" s="87"/>
      <c r="O35" s="87"/>
      <c r="P35" s="87"/>
      <c r="Q35" s="87"/>
      <c r="R35" s="88">
        <v>0</v>
      </c>
      <c r="S35" s="94">
        <f>_xlfn.RANK.EQ(L35,$L$35:$L$45,1)</f>
        <v>1</v>
      </c>
      <c r="T35" s="3"/>
      <c r="U35" s="220">
        <v>1</v>
      </c>
      <c r="V35" s="33">
        <v>3</v>
      </c>
    </row>
    <row r="36" spans="1:22" ht="15.75" customHeight="1">
      <c r="A36" s="6">
        <v>2</v>
      </c>
      <c r="B36" s="12">
        <v>169</v>
      </c>
      <c r="C36" s="5" t="s">
        <v>126</v>
      </c>
      <c r="D36" s="9" t="s">
        <v>42</v>
      </c>
      <c r="E36" s="137" t="s">
        <v>17</v>
      </c>
      <c r="F36" s="47" t="s">
        <v>6</v>
      </c>
      <c r="G36" s="47">
        <v>2005</v>
      </c>
      <c r="H36" s="47" t="s">
        <v>63</v>
      </c>
      <c r="I36" s="86">
        <v>0.1125</v>
      </c>
      <c r="J36" s="86">
        <v>0.14556712962962962</v>
      </c>
      <c r="K36" s="86"/>
      <c r="L36" s="86">
        <f t="shared" si="2"/>
        <v>0.03306712962962961</v>
      </c>
      <c r="M36" s="87"/>
      <c r="N36" s="87"/>
      <c r="O36" s="87"/>
      <c r="P36" s="87"/>
      <c r="Q36" s="87"/>
      <c r="R36" s="88">
        <v>0</v>
      </c>
      <c r="S36" s="94">
        <f aca="true" t="shared" si="3" ref="S36:S45">_xlfn.RANK.EQ(L36,$L$35:$L$45,1)</f>
        <v>2</v>
      </c>
      <c r="T36" s="3"/>
      <c r="U36" s="220">
        <f>L36*$U$35/$L$35</f>
        <v>1.0288080662585513</v>
      </c>
      <c r="V36" s="33">
        <v>3</v>
      </c>
    </row>
    <row r="37" spans="1:22" ht="15.75" customHeight="1">
      <c r="A37" s="6">
        <v>3</v>
      </c>
      <c r="B37" s="12">
        <v>144</v>
      </c>
      <c r="C37" s="5" t="s">
        <v>58</v>
      </c>
      <c r="D37" s="9" t="s">
        <v>110</v>
      </c>
      <c r="E37" s="136" t="s">
        <v>17</v>
      </c>
      <c r="F37" s="47" t="s">
        <v>6</v>
      </c>
      <c r="G37" s="47">
        <v>2005</v>
      </c>
      <c r="H37" s="47" t="s">
        <v>63</v>
      </c>
      <c r="I37" s="86">
        <v>0.04027777777777778</v>
      </c>
      <c r="J37" s="86">
        <v>0.0775462962962963</v>
      </c>
      <c r="K37" s="86"/>
      <c r="L37" s="86">
        <f t="shared" si="2"/>
        <v>0.03726851851851851</v>
      </c>
      <c r="M37" s="87"/>
      <c r="N37" s="87"/>
      <c r="O37" s="87"/>
      <c r="P37" s="87"/>
      <c r="Q37" s="87"/>
      <c r="R37" s="88">
        <v>0</v>
      </c>
      <c r="S37" s="94">
        <f t="shared" si="3"/>
        <v>3</v>
      </c>
      <c r="T37" s="3"/>
      <c r="U37" s="220">
        <f>L37*$U$35/$L$35</f>
        <v>1.1595246669067332</v>
      </c>
      <c r="V37" s="33">
        <v>3</v>
      </c>
    </row>
    <row r="38" spans="1:22" ht="15.75" customHeight="1">
      <c r="A38" s="6">
        <v>4</v>
      </c>
      <c r="B38" s="12">
        <v>103</v>
      </c>
      <c r="C38" s="13" t="s">
        <v>97</v>
      </c>
      <c r="D38" s="13" t="s">
        <v>8</v>
      </c>
      <c r="E38" s="139" t="s">
        <v>9</v>
      </c>
      <c r="F38" s="47" t="s">
        <v>6</v>
      </c>
      <c r="G38" s="47">
        <v>2006</v>
      </c>
      <c r="H38" s="47" t="s">
        <v>63</v>
      </c>
      <c r="I38" s="86">
        <v>0.14166666666666666</v>
      </c>
      <c r="J38" s="86">
        <v>0.18182870370370371</v>
      </c>
      <c r="K38" s="86"/>
      <c r="L38" s="86">
        <f t="shared" si="2"/>
        <v>0.04016203703703705</v>
      </c>
      <c r="M38" s="87"/>
      <c r="N38" s="87"/>
      <c r="O38" s="87"/>
      <c r="P38" s="87"/>
      <c r="Q38" s="87"/>
      <c r="R38" s="88">
        <v>0</v>
      </c>
      <c r="S38" s="94">
        <f t="shared" si="3"/>
        <v>4</v>
      </c>
      <c r="T38" s="3"/>
      <c r="U38" s="220">
        <f>L38*$U$35/$L$35</f>
        <v>1.24954987396471</v>
      </c>
      <c r="V38" s="33" t="s">
        <v>9</v>
      </c>
    </row>
    <row r="39" spans="1:22" ht="15.75" customHeight="1">
      <c r="A39" s="6">
        <v>5</v>
      </c>
      <c r="B39" s="12">
        <v>112</v>
      </c>
      <c r="C39" s="5" t="s">
        <v>90</v>
      </c>
      <c r="D39" s="13" t="s">
        <v>87</v>
      </c>
      <c r="E39" s="138" t="s">
        <v>17</v>
      </c>
      <c r="F39" s="47" t="s">
        <v>6</v>
      </c>
      <c r="G39" s="47">
        <v>2005</v>
      </c>
      <c r="H39" s="47" t="s">
        <v>63</v>
      </c>
      <c r="I39" s="86">
        <v>0.10694444444444444</v>
      </c>
      <c r="J39" s="86">
        <v>0.15150462962962963</v>
      </c>
      <c r="K39" s="86"/>
      <c r="L39" s="86">
        <f t="shared" si="2"/>
        <v>0.04456018518518519</v>
      </c>
      <c r="M39" s="87"/>
      <c r="N39" s="87"/>
      <c r="O39" s="87"/>
      <c r="P39" s="87"/>
      <c r="Q39" s="87"/>
      <c r="R39" s="88">
        <v>0</v>
      </c>
      <c r="S39" s="94">
        <f t="shared" si="3"/>
        <v>5</v>
      </c>
      <c r="T39" s="3"/>
      <c r="U39" s="76"/>
      <c r="V39" s="33" t="s">
        <v>80</v>
      </c>
    </row>
    <row r="40" spans="1:22" ht="15.75" customHeight="1">
      <c r="A40" s="6">
        <v>6</v>
      </c>
      <c r="B40" s="12">
        <v>196</v>
      </c>
      <c r="C40" s="4" t="s">
        <v>32</v>
      </c>
      <c r="D40" s="13" t="s">
        <v>88</v>
      </c>
      <c r="E40" s="136">
        <v>3</v>
      </c>
      <c r="F40" s="47" t="s">
        <v>6</v>
      </c>
      <c r="G40" s="47">
        <v>2006</v>
      </c>
      <c r="H40" s="47" t="s">
        <v>63</v>
      </c>
      <c r="I40" s="86">
        <v>0.12708333333333333</v>
      </c>
      <c r="J40" s="86">
        <v>0.17479166666666668</v>
      </c>
      <c r="K40" s="86">
        <v>0.0015046296296296294</v>
      </c>
      <c r="L40" s="86">
        <f t="shared" si="2"/>
        <v>0.046203703703703726</v>
      </c>
      <c r="M40" s="87"/>
      <c r="N40" s="87"/>
      <c r="O40" s="87"/>
      <c r="P40" s="87"/>
      <c r="Q40" s="87"/>
      <c r="R40" s="88">
        <v>0</v>
      </c>
      <c r="S40" s="94">
        <f t="shared" si="3"/>
        <v>6</v>
      </c>
      <c r="T40" s="3"/>
      <c r="U40" s="76"/>
      <c r="V40" s="3"/>
    </row>
    <row r="41" spans="1:22" ht="15.75" customHeight="1">
      <c r="A41" s="6">
        <v>7</v>
      </c>
      <c r="B41" s="12">
        <v>110</v>
      </c>
      <c r="C41" s="5" t="s">
        <v>98</v>
      </c>
      <c r="D41" s="13" t="s">
        <v>87</v>
      </c>
      <c r="E41" s="136" t="s">
        <v>17</v>
      </c>
      <c r="F41" s="47" t="s">
        <v>6</v>
      </c>
      <c r="G41" s="47">
        <v>2006</v>
      </c>
      <c r="H41" s="47" t="s">
        <v>63</v>
      </c>
      <c r="I41" s="86">
        <v>0.12916666666666668</v>
      </c>
      <c r="J41" s="86">
        <v>0.1755439814814815</v>
      </c>
      <c r="K41" s="86"/>
      <c r="L41" s="86">
        <f t="shared" si="2"/>
        <v>0.04637731481481483</v>
      </c>
      <c r="M41" s="87"/>
      <c r="N41" s="87"/>
      <c r="O41" s="87"/>
      <c r="P41" s="87"/>
      <c r="Q41" s="87"/>
      <c r="R41" s="88">
        <v>0</v>
      </c>
      <c r="S41" s="94">
        <f t="shared" si="3"/>
        <v>7</v>
      </c>
      <c r="T41" s="3"/>
      <c r="U41" s="76"/>
      <c r="V41" s="3"/>
    </row>
    <row r="42" spans="1:22" ht="15.75" customHeight="1">
      <c r="A42" s="6">
        <v>8</v>
      </c>
      <c r="B42" s="12">
        <v>168</v>
      </c>
      <c r="C42" s="5" t="s">
        <v>125</v>
      </c>
      <c r="D42" s="9" t="s">
        <v>42</v>
      </c>
      <c r="E42" s="137" t="s">
        <v>17</v>
      </c>
      <c r="F42" s="47" t="s">
        <v>6</v>
      </c>
      <c r="G42" s="47">
        <v>2005</v>
      </c>
      <c r="H42" s="47" t="s">
        <v>63</v>
      </c>
      <c r="I42" s="86">
        <v>0.08680555555555557</v>
      </c>
      <c r="J42" s="86">
        <v>0.1380324074074074</v>
      </c>
      <c r="K42" s="86"/>
      <c r="L42" s="86">
        <f t="shared" si="2"/>
        <v>0.05122685185185184</v>
      </c>
      <c r="M42" s="87"/>
      <c r="N42" s="87"/>
      <c r="O42" s="87"/>
      <c r="P42" s="87"/>
      <c r="Q42" s="87"/>
      <c r="R42" s="88">
        <v>0</v>
      </c>
      <c r="S42" s="94">
        <f t="shared" si="3"/>
        <v>8</v>
      </c>
      <c r="T42" s="3"/>
      <c r="U42" s="76"/>
      <c r="V42" s="3"/>
    </row>
    <row r="43" spans="1:22" ht="15.75" customHeight="1">
      <c r="A43" s="6">
        <v>9</v>
      </c>
      <c r="B43" s="12">
        <v>135</v>
      </c>
      <c r="C43" s="5" t="s">
        <v>108</v>
      </c>
      <c r="D43" s="9" t="s">
        <v>24</v>
      </c>
      <c r="E43" s="138">
        <v>3</v>
      </c>
      <c r="F43" s="47" t="s">
        <v>6</v>
      </c>
      <c r="G43" s="47">
        <v>2005</v>
      </c>
      <c r="H43" s="47" t="s">
        <v>63</v>
      </c>
      <c r="I43" s="86">
        <v>0.029166666666666664</v>
      </c>
      <c r="J43" s="86">
        <v>0.08402777777777777</v>
      </c>
      <c r="K43" s="86"/>
      <c r="L43" s="86">
        <f t="shared" si="2"/>
        <v>0.05486111111111111</v>
      </c>
      <c r="M43" s="87"/>
      <c r="N43" s="87"/>
      <c r="O43" s="87"/>
      <c r="P43" s="87"/>
      <c r="Q43" s="87"/>
      <c r="R43" s="88">
        <v>0</v>
      </c>
      <c r="S43" s="94">
        <f t="shared" si="3"/>
        <v>9</v>
      </c>
      <c r="T43" s="3"/>
      <c r="U43" s="76"/>
      <c r="V43" s="3"/>
    </row>
    <row r="44" spans="1:22" ht="15.75" customHeight="1">
      <c r="A44" s="6">
        <v>10</v>
      </c>
      <c r="B44" s="12">
        <v>193</v>
      </c>
      <c r="C44" s="9" t="s">
        <v>89</v>
      </c>
      <c r="D44" s="13" t="s">
        <v>87</v>
      </c>
      <c r="E44" s="138" t="s">
        <v>17</v>
      </c>
      <c r="F44" s="47" t="s">
        <v>6</v>
      </c>
      <c r="G44" s="47">
        <v>2005</v>
      </c>
      <c r="H44" s="47" t="s">
        <v>63</v>
      </c>
      <c r="I44" s="86">
        <v>0.016666666666666666</v>
      </c>
      <c r="J44" s="86">
        <v>0.07613425925925926</v>
      </c>
      <c r="K44" s="86"/>
      <c r="L44" s="86">
        <f t="shared" si="2"/>
        <v>0.0594675925925926</v>
      </c>
      <c r="M44" s="87"/>
      <c r="N44" s="87"/>
      <c r="O44" s="87"/>
      <c r="P44" s="87"/>
      <c r="Q44" s="87"/>
      <c r="R44" s="88">
        <v>0</v>
      </c>
      <c r="S44" s="94">
        <f t="shared" si="3"/>
        <v>10</v>
      </c>
      <c r="T44" s="3"/>
      <c r="U44" s="76"/>
      <c r="V44" s="3"/>
    </row>
    <row r="45" spans="1:22" ht="15.75" customHeight="1">
      <c r="A45" s="6">
        <v>11</v>
      </c>
      <c r="B45" s="12">
        <v>133</v>
      </c>
      <c r="C45" s="5" t="s">
        <v>120</v>
      </c>
      <c r="D45" s="26" t="s">
        <v>19</v>
      </c>
      <c r="E45" s="137" t="s">
        <v>17</v>
      </c>
      <c r="F45" s="47" t="s">
        <v>6</v>
      </c>
      <c r="G45" s="47">
        <v>2005</v>
      </c>
      <c r="H45" s="47" t="s">
        <v>63</v>
      </c>
      <c r="I45" s="86">
        <v>0.004166666666666667</v>
      </c>
      <c r="J45" s="86">
        <v>0.068125</v>
      </c>
      <c r="K45" s="86"/>
      <c r="L45" s="86">
        <f t="shared" si="2"/>
        <v>0.06395833333333334</v>
      </c>
      <c r="M45" s="87"/>
      <c r="N45" s="87"/>
      <c r="O45" s="87"/>
      <c r="P45" s="87"/>
      <c r="Q45" s="87"/>
      <c r="R45" s="88">
        <v>0</v>
      </c>
      <c r="S45" s="94">
        <f t="shared" si="3"/>
        <v>11</v>
      </c>
      <c r="T45" s="3"/>
      <c r="U45" s="76"/>
      <c r="V45" s="3"/>
    </row>
    <row r="46" spans="1:22" ht="15.75" customHeight="1">
      <c r="A46" s="6">
        <v>12</v>
      </c>
      <c r="B46" s="14">
        <v>170</v>
      </c>
      <c r="C46" s="5" t="s">
        <v>159</v>
      </c>
      <c r="D46" s="9" t="s">
        <v>42</v>
      </c>
      <c r="E46" s="137" t="s">
        <v>17</v>
      </c>
      <c r="F46" s="47" t="s">
        <v>6</v>
      </c>
      <c r="G46" s="47">
        <v>2005</v>
      </c>
      <c r="H46" s="47" t="s">
        <v>63</v>
      </c>
      <c r="I46" s="86">
        <v>0.14375000000000002</v>
      </c>
      <c r="J46" s="86">
        <v>0.1734027777777778</v>
      </c>
      <c r="K46" s="86"/>
      <c r="L46" s="86">
        <f t="shared" si="2"/>
        <v>0.029652777777777778</v>
      </c>
      <c r="M46" s="87">
        <v>1</v>
      </c>
      <c r="N46" s="87">
        <v>1</v>
      </c>
      <c r="O46" s="87">
        <v>1</v>
      </c>
      <c r="P46" s="87">
        <v>1</v>
      </c>
      <c r="Q46" s="87">
        <v>1</v>
      </c>
      <c r="R46" s="88">
        <v>5</v>
      </c>
      <c r="S46" s="94"/>
      <c r="T46" s="3"/>
      <c r="U46" s="76"/>
      <c r="V46" s="3"/>
    </row>
    <row r="47" spans="1:22" s="89" customFormat="1" ht="15.75" customHeight="1">
      <c r="A47" s="6">
        <v>13</v>
      </c>
      <c r="B47" s="80">
        <v>148</v>
      </c>
      <c r="C47" s="81" t="s">
        <v>86</v>
      </c>
      <c r="D47" s="81" t="s">
        <v>85</v>
      </c>
      <c r="E47" s="137" t="s">
        <v>17</v>
      </c>
      <c r="F47" s="47" t="s">
        <v>6</v>
      </c>
      <c r="G47" s="47">
        <v>2005</v>
      </c>
      <c r="H47" s="47" t="s">
        <v>63</v>
      </c>
      <c r="I47" s="83"/>
      <c r="J47" s="47" t="s">
        <v>77</v>
      </c>
      <c r="K47" s="47"/>
      <c r="L47" s="47" t="s">
        <v>77</v>
      </c>
      <c r="M47" s="47"/>
      <c r="N47" s="47"/>
      <c r="O47" s="47"/>
      <c r="P47" s="47"/>
      <c r="Q47" s="47"/>
      <c r="R47" s="47"/>
      <c r="S47" s="94" t="s">
        <v>77</v>
      </c>
      <c r="T47" s="3"/>
      <c r="U47" s="76"/>
      <c r="V47" s="3"/>
    </row>
    <row r="48" spans="1:21" s="8" customFormat="1" ht="15.75">
      <c r="A48" s="22"/>
      <c r="B48" s="38"/>
      <c r="C48" s="109" t="s">
        <v>257</v>
      </c>
      <c r="D48" s="36"/>
      <c r="E48" s="134"/>
      <c r="F48" s="110"/>
      <c r="G48" s="110"/>
      <c r="H48" s="110"/>
      <c r="I48" s="131"/>
      <c r="J48" s="131"/>
      <c r="K48" s="131"/>
      <c r="L48" s="131"/>
      <c r="M48" s="132"/>
      <c r="N48" s="132"/>
      <c r="O48" s="132"/>
      <c r="P48" s="132"/>
      <c r="Q48" s="132"/>
      <c r="R48" s="132"/>
      <c r="S48" s="34"/>
      <c r="U48" s="191"/>
    </row>
    <row r="49" spans="1:21" s="8" customFormat="1" ht="15.75">
      <c r="A49" s="22"/>
      <c r="B49" s="38"/>
      <c r="C49" s="120">
        <v>3</v>
      </c>
      <c r="D49" s="121">
        <v>1.2</v>
      </c>
      <c r="E49" s="131">
        <f>D49*$L$35</f>
        <v>0.03856944444444446</v>
      </c>
      <c r="F49" s="110"/>
      <c r="G49" s="110"/>
      <c r="H49" s="110"/>
      <c r="I49" s="131"/>
      <c r="J49" s="131"/>
      <c r="K49" s="131"/>
      <c r="L49" s="131"/>
      <c r="M49" s="132"/>
      <c r="N49" s="132"/>
      <c r="O49" s="132"/>
      <c r="P49" s="132"/>
      <c r="Q49" s="132"/>
      <c r="R49" s="132"/>
      <c r="S49" s="34"/>
      <c r="U49" s="191"/>
    </row>
    <row r="50" spans="1:21" s="8" customFormat="1" ht="15.75">
      <c r="A50" s="22"/>
      <c r="B50" s="38"/>
      <c r="C50" s="39" t="s">
        <v>9</v>
      </c>
      <c r="D50" s="121">
        <v>1.35</v>
      </c>
      <c r="E50" s="131">
        <f>D50*$L$35</f>
        <v>0.04339062500000002</v>
      </c>
      <c r="F50" s="110"/>
      <c r="G50" s="110"/>
      <c r="H50" s="110"/>
      <c r="I50" s="131"/>
      <c r="J50" s="131"/>
      <c r="K50" s="131"/>
      <c r="L50" s="131"/>
      <c r="M50" s="132"/>
      <c r="N50" s="132"/>
      <c r="O50" s="132"/>
      <c r="P50" s="132"/>
      <c r="Q50" s="132"/>
      <c r="R50" s="132"/>
      <c r="S50" s="34"/>
      <c r="U50" s="191"/>
    </row>
    <row r="51" spans="1:21" s="70" customFormat="1" ht="25.5" customHeight="1">
      <c r="A51" s="37"/>
      <c r="B51" s="38"/>
      <c r="C51" s="71" t="s">
        <v>165</v>
      </c>
      <c r="D51" s="65" t="s">
        <v>68</v>
      </c>
      <c r="E51" s="134"/>
      <c r="F51" s="28"/>
      <c r="G51" s="73"/>
      <c r="H51" s="38"/>
      <c r="I51" s="91"/>
      <c r="J51" s="92"/>
      <c r="K51" s="92"/>
      <c r="L51" s="93"/>
      <c r="U51" s="38"/>
    </row>
    <row r="52" spans="1:22" s="77" customFormat="1" ht="15.75" customHeight="1">
      <c r="A52" s="6">
        <v>1</v>
      </c>
      <c r="B52" s="12">
        <v>160</v>
      </c>
      <c r="C52" s="5" t="s">
        <v>41</v>
      </c>
      <c r="D52" s="9" t="s">
        <v>36</v>
      </c>
      <c r="E52" s="138">
        <v>2</v>
      </c>
      <c r="F52" s="47" t="s">
        <v>7</v>
      </c>
      <c r="G52" s="47">
        <v>2004</v>
      </c>
      <c r="H52" s="47" t="s">
        <v>167</v>
      </c>
      <c r="I52" s="86">
        <v>0.043750000000000004</v>
      </c>
      <c r="J52" s="86">
        <v>0.08726851851851852</v>
      </c>
      <c r="K52" s="86">
        <v>0.0004398148148148148</v>
      </c>
      <c r="L52" s="86">
        <f aca="true" t="shared" si="4" ref="L52:L61">J52-I52-K52</f>
        <v>0.0430787037037037</v>
      </c>
      <c r="M52" s="87"/>
      <c r="N52" s="87"/>
      <c r="O52" s="87"/>
      <c r="P52" s="87"/>
      <c r="Q52" s="87"/>
      <c r="R52" s="88">
        <v>0</v>
      </c>
      <c r="S52" s="94">
        <f>_xlfn.RANK.EQ(L52,$L$52:$L$60,1)</f>
        <v>1</v>
      </c>
      <c r="T52" s="3"/>
      <c r="U52" s="220">
        <v>1</v>
      </c>
      <c r="V52" s="33">
        <v>2</v>
      </c>
    </row>
    <row r="53" spans="1:22" ht="15.75" customHeight="1">
      <c r="A53" s="6">
        <v>2</v>
      </c>
      <c r="B53" s="12">
        <v>127</v>
      </c>
      <c r="C53" s="5" t="s">
        <v>105</v>
      </c>
      <c r="D53" s="25" t="s">
        <v>103</v>
      </c>
      <c r="E53" s="138">
        <v>2</v>
      </c>
      <c r="F53" s="47" t="s">
        <v>7</v>
      </c>
      <c r="G53" s="47">
        <v>2003</v>
      </c>
      <c r="H53" s="47" t="s">
        <v>167</v>
      </c>
      <c r="I53" s="86">
        <v>0.07916666666666666</v>
      </c>
      <c r="J53" s="86">
        <v>0.1254976851851852</v>
      </c>
      <c r="K53" s="86"/>
      <c r="L53" s="86">
        <f t="shared" si="4"/>
        <v>0.046331018518518535</v>
      </c>
      <c r="M53" s="87"/>
      <c r="N53" s="87"/>
      <c r="O53" s="87"/>
      <c r="P53" s="87"/>
      <c r="Q53" s="87"/>
      <c r="R53" s="88">
        <v>0</v>
      </c>
      <c r="S53" s="94">
        <f aca="true" t="shared" si="5" ref="S53:S60">_xlfn.RANK.EQ(L53,$L$52:$L$60,1)</f>
        <v>2</v>
      </c>
      <c r="T53" s="3"/>
      <c r="U53" s="220">
        <f>L53*$U$52/$L$52</f>
        <v>1.075497044599678</v>
      </c>
      <c r="V53" s="33">
        <v>2</v>
      </c>
    </row>
    <row r="54" spans="1:22" ht="15.75" customHeight="1">
      <c r="A54" s="6">
        <v>3</v>
      </c>
      <c r="B54" s="12">
        <v>185</v>
      </c>
      <c r="C54" s="13" t="s">
        <v>118</v>
      </c>
      <c r="D54" s="13" t="s">
        <v>49</v>
      </c>
      <c r="E54" s="140" t="s">
        <v>17</v>
      </c>
      <c r="F54" s="47" t="s">
        <v>7</v>
      </c>
      <c r="G54" s="47">
        <v>2003</v>
      </c>
      <c r="H54" s="47" t="s">
        <v>167</v>
      </c>
      <c r="I54" s="86">
        <v>0.08958333333333333</v>
      </c>
      <c r="J54" s="86">
        <v>0.13847222222222222</v>
      </c>
      <c r="K54" s="86"/>
      <c r="L54" s="86">
        <f t="shared" si="4"/>
        <v>0.048888888888888885</v>
      </c>
      <c r="M54" s="87"/>
      <c r="N54" s="87"/>
      <c r="O54" s="87"/>
      <c r="P54" s="87"/>
      <c r="Q54" s="87"/>
      <c r="R54" s="88">
        <v>0</v>
      </c>
      <c r="S54" s="94">
        <f t="shared" si="5"/>
        <v>3</v>
      </c>
      <c r="T54" s="3"/>
      <c r="U54" s="220">
        <f aca="true" t="shared" si="6" ref="U54:U59">L54*$U$52/$L$52</f>
        <v>1.1348737238044062</v>
      </c>
      <c r="V54" s="33">
        <v>2</v>
      </c>
    </row>
    <row r="55" spans="1:22" s="82" customFormat="1" ht="15.75" customHeight="1">
      <c r="A55" s="6">
        <v>4</v>
      </c>
      <c r="B55" s="12">
        <v>105</v>
      </c>
      <c r="C55" s="5" t="s">
        <v>15</v>
      </c>
      <c r="D55" s="25" t="s">
        <v>8</v>
      </c>
      <c r="E55" s="138">
        <v>2</v>
      </c>
      <c r="F55" s="47" t="s">
        <v>7</v>
      </c>
      <c r="G55" s="47">
        <v>2004</v>
      </c>
      <c r="H55" s="47" t="s">
        <v>167</v>
      </c>
      <c r="I55" s="86">
        <v>0.13680555555555554</v>
      </c>
      <c r="J55" s="86">
        <v>0.18585648148148148</v>
      </c>
      <c r="K55" s="86"/>
      <c r="L55" s="86">
        <f t="shared" si="4"/>
        <v>0.04905092592592594</v>
      </c>
      <c r="M55" s="87"/>
      <c r="N55" s="87"/>
      <c r="O55" s="87"/>
      <c r="P55" s="87"/>
      <c r="Q55" s="87"/>
      <c r="R55" s="88">
        <v>0</v>
      </c>
      <c r="S55" s="94">
        <f t="shared" si="5"/>
        <v>4</v>
      </c>
      <c r="T55" s="50"/>
      <c r="U55" s="220">
        <f t="shared" si="6"/>
        <v>1.1386351423965615</v>
      </c>
      <c r="V55" s="33">
        <v>2</v>
      </c>
    </row>
    <row r="56" spans="1:22" ht="15.75" customHeight="1">
      <c r="A56" s="6">
        <v>5</v>
      </c>
      <c r="B56" s="12">
        <v>116</v>
      </c>
      <c r="C56" s="5" t="s">
        <v>122</v>
      </c>
      <c r="D56" s="25" t="s">
        <v>101</v>
      </c>
      <c r="E56" s="136" t="s">
        <v>17</v>
      </c>
      <c r="F56" s="47" t="s">
        <v>7</v>
      </c>
      <c r="G56" s="47">
        <v>2004</v>
      </c>
      <c r="H56" s="47" t="s">
        <v>167</v>
      </c>
      <c r="I56" s="86">
        <v>0.075</v>
      </c>
      <c r="J56" s="86">
        <v>0.1255787037037037</v>
      </c>
      <c r="K56" s="86">
        <v>0.0004513888888888889</v>
      </c>
      <c r="L56" s="86">
        <f t="shared" si="4"/>
        <v>0.050127314814814805</v>
      </c>
      <c r="M56" s="87"/>
      <c r="N56" s="87"/>
      <c r="O56" s="87"/>
      <c r="P56" s="87"/>
      <c r="Q56" s="87"/>
      <c r="R56" s="88">
        <v>0</v>
      </c>
      <c r="S56" s="94">
        <f t="shared" si="5"/>
        <v>5</v>
      </c>
      <c r="T56" s="3"/>
      <c r="U56" s="220">
        <f t="shared" si="6"/>
        <v>1.1636217087587317</v>
      </c>
      <c r="V56" s="33">
        <v>3</v>
      </c>
    </row>
    <row r="57" spans="1:22" ht="15.75" customHeight="1">
      <c r="A57" s="6">
        <v>6</v>
      </c>
      <c r="B57" s="12">
        <v>164</v>
      </c>
      <c r="C57" s="11" t="s">
        <v>44</v>
      </c>
      <c r="D57" s="9" t="s">
        <v>42</v>
      </c>
      <c r="E57" s="138" t="s">
        <v>16</v>
      </c>
      <c r="F57" s="47" t="s">
        <v>7</v>
      </c>
      <c r="G57" s="47">
        <v>2003</v>
      </c>
      <c r="H57" s="47" t="s">
        <v>167</v>
      </c>
      <c r="I57" s="86">
        <v>0.03333333333333333</v>
      </c>
      <c r="J57" s="86">
        <v>0.08570601851851851</v>
      </c>
      <c r="K57" s="86">
        <v>0.0005208333333333333</v>
      </c>
      <c r="L57" s="86">
        <f t="shared" si="4"/>
        <v>0.05185185185185185</v>
      </c>
      <c r="M57" s="87"/>
      <c r="N57" s="87"/>
      <c r="O57" s="87"/>
      <c r="P57" s="87"/>
      <c r="Q57" s="87"/>
      <c r="R57" s="88">
        <v>0</v>
      </c>
      <c r="S57" s="94">
        <f t="shared" si="5"/>
        <v>6</v>
      </c>
      <c r="T57" s="3"/>
      <c r="U57" s="220">
        <f t="shared" si="6"/>
        <v>1.2036539494895218</v>
      </c>
      <c r="V57" s="33">
        <v>3</v>
      </c>
    </row>
    <row r="58" spans="1:22" ht="15.75" customHeight="1">
      <c r="A58" s="6">
        <v>7</v>
      </c>
      <c r="B58" s="12">
        <v>205</v>
      </c>
      <c r="C58" s="4" t="s">
        <v>20</v>
      </c>
      <c r="D58" s="26" t="s">
        <v>19</v>
      </c>
      <c r="E58" s="136" t="s">
        <v>17</v>
      </c>
      <c r="F58" s="47" t="s">
        <v>7</v>
      </c>
      <c r="G58" s="47">
        <v>2004</v>
      </c>
      <c r="H58" s="47" t="s">
        <v>167</v>
      </c>
      <c r="I58" s="86">
        <v>0.049999999999999996</v>
      </c>
      <c r="J58" s="86">
        <v>0.10289351851851852</v>
      </c>
      <c r="K58" s="86"/>
      <c r="L58" s="86">
        <f t="shared" si="4"/>
        <v>0.05289351851851853</v>
      </c>
      <c r="M58" s="87"/>
      <c r="N58" s="87"/>
      <c r="O58" s="87"/>
      <c r="P58" s="87"/>
      <c r="Q58" s="87"/>
      <c r="R58" s="88">
        <v>0</v>
      </c>
      <c r="S58" s="94">
        <f t="shared" si="5"/>
        <v>7</v>
      </c>
      <c r="T58" s="3"/>
      <c r="U58" s="220">
        <f t="shared" si="6"/>
        <v>1.2278344975819455</v>
      </c>
      <c r="V58" s="33">
        <v>3</v>
      </c>
    </row>
    <row r="59" spans="1:22" ht="15.75" customHeight="1">
      <c r="A59" s="6">
        <v>8</v>
      </c>
      <c r="B59" s="12">
        <v>161</v>
      </c>
      <c r="C59" s="4" t="s">
        <v>59</v>
      </c>
      <c r="D59" s="25" t="s">
        <v>36</v>
      </c>
      <c r="E59" s="138">
        <v>3</v>
      </c>
      <c r="F59" s="47" t="s">
        <v>7</v>
      </c>
      <c r="G59" s="47">
        <v>2004</v>
      </c>
      <c r="H59" s="47" t="s">
        <v>167</v>
      </c>
      <c r="I59" s="86">
        <v>0.03125</v>
      </c>
      <c r="J59" s="86">
        <v>0.08587962962962963</v>
      </c>
      <c r="K59" s="86">
        <v>0.0008680555555555555</v>
      </c>
      <c r="L59" s="86">
        <f t="shared" si="4"/>
        <v>0.05376157407407407</v>
      </c>
      <c r="M59" s="87"/>
      <c r="N59" s="87"/>
      <c r="O59" s="87"/>
      <c r="P59" s="87"/>
      <c r="Q59" s="87"/>
      <c r="R59" s="88">
        <v>0</v>
      </c>
      <c r="S59" s="94">
        <f t="shared" si="5"/>
        <v>8</v>
      </c>
      <c r="T59" s="3"/>
      <c r="U59" s="220">
        <f t="shared" si="6"/>
        <v>1.2479849543256314</v>
      </c>
      <c r="V59" s="33">
        <v>3</v>
      </c>
    </row>
    <row r="60" spans="1:22" ht="15.75" customHeight="1">
      <c r="A60" s="6">
        <v>9</v>
      </c>
      <c r="B60" s="12">
        <v>125</v>
      </c>
      <c r="C60" s="5" t="s">
        <v>18</v>
      </c>
      <c r="D60" s="25" t="s">
        <v>103</v>
      </c>
      <c r="E60" s="137" t="s">
        <v>10</v>
      </c>
      <c r="F60" s="47" t="s">
        <v>7</v>
      </c>
      <c r="G60" s="47">
        <v>2003</v>
      </c>
      <c r="H60" s="47" t="s">
        <v>167</v>
      </c>
      <c r="I60" s="86">
        <v>0.0020833333333333333</v>
      </c>
      <c r="J60" s="86">
        <v>0.08310185185185186</v>
      </c>
      <c r="K60" s="86">
        <v>0.0006944444444444445</v>
      </c>
      <c r="L60" s="86">
        <f t="shared" si="4"/>
        <v>0.08032407407407408</v>
      </c>
      <c r="M60" s="87"/>
      <c r="N60" s="87"/>
      <c r="O60" s="87"/>
      <c r="P60" s="87"/>
      <c r="Q60" s="87"/>
      <c r="R60" s="88">
        <v>0</v>
      </c>
      <c r="S60" s="94">
        <f t="shared" si="5"/>
        <v>9</v>
      </c>
      <c r="T60" s="3"/>
      <c r="U60" s="76"/>
      <c r="V60" s="33" t="s">
        <v>80</v>
      </c>
    </row>
    <row r="61" spans="1:22" ht="15.75" customHeight="1">
      <c r="A61" s="6">
        <v>10</v>
      </c>
      <c r="B61" s="12">
        <v>188</v>
      </c>
      <c r="C61" s="5" t="s">
        <v>129</v>
      </c>
      <c r="D61" s="27" t="s">
        <v>49</v>
      </c>
      <c r="E61" s="138" t="s">
        <v>17</v>
      </c>
      <c r="F61" s="47" t="s">
        <v>7</v>
      </c>
      <c r="G61" s="47">
        <v>2003</v>
      </c>
      <c r="H61" s="47" t="s">
        <v>167</v>
      </c>
      <c r="I61" s="86">
        <v>0.10069444444444443</v>
      </c>
      <c r="J61" s="86">
        <v>0.1680208333333333</v>
      </c>
      <c r="K61" s="86"/>
      <c r="L61" s="86">
        <f t="shared" si="4"/>
        <v>0.06732638888888888</v>
      </c>
      <c r="M61" s="87">
        <v>1</v>
      </c>
      <c r="N61" s="87"/>
      <c r="O61" s="87"/>
      <c r="P61" s="87"/>
      <c r="Q61" s="87"/>
      <c r="R61" s="88">
        <v>1</v>
      </c>
      <c r="S61" s="94">
        <v>10</v>
      </c>
      <c r="T61" s="3"/>
      <c r="U61" s="76"/>
      <c r="V61" s="3"/>
    </row>
    <row r="62" spans="1:22" ht="15.75" customHeight="1">
      <c r="A62" s="22"/>
      <c r="B62" s="38"/>
      <c r="C62" s="109" t="s">
        <v>258</v>
      </c>
      <c r="D62" s="135"/>
      <c r="E62" s="123"/>
      <c r="F62" s="110"/>
      <c r="G62" s="110"/>
      <c r="H62" s="110"/>
      <c r="I62" s="131"/>
      <c r="J62" s="131"/>
      <c r="K62" s="131"/>
      <c r="L62" s="131"/>
      <c r="M62" s="132"/>
      <c r="N62" s="132"/>
      <c r="O62" s="132"/>
      <c r="P62" s="132"/>
      <c r="Q62" s="132"/>
      <c r="R62" s="132"/>
      <c r="S62" s="34"/>
      <c r="T62" s="8"/>
      <c r="U62" s="191"/>
      <c r="V62" s="8"/>
    </row>
    <row r="63" spans="1:22" ht="15.75" customHeight="1">
      <c r="A63" s="22"/>
      <c r="B63" s="38"/>
      <c r="C63" s="39">
        <v>2</v>
      </c>
      <c r="D63" s="121">
        <v>1.14</v>
      </c>
      <c r="E63" s="40">
        <f>D63*$L$52</f>
        <v>0.049109722222222214</v>
      </c>
      <c r="F63" s="110"/>
      <c r="G63" s="110"/>
      <c r="H63" s="110"/>
      <c r="I63" s="131"/>
      <c r="J63" s="131"/>
      <c r="K63" s="131"/>
      <c r="L63" s="131"/>
      <c r="M63" s="132"/>
      <c r="N63" s="132"/>
      <c r="O63" s="132"/>
      <c r="P63" s="132"/>
      <c r="Q63" s="132"/>
      <c r="R63" s="132"/>
      <c r="S63" s="34"/>
      <c r="T63" s="8"/>
      <c r="U63" s="191"/>
      <c r="V63" s="8"/>
    </row>
    <row r="64" spans="1:22" ht="15.75" customHeight="1">
      <c r="A64" s="22"/>
      <c r="B64" s="38"/>
      <c r="C64" s="120">
        <v>3</v>
      </c>
      <c r="D64" s="121">
        <v>1.42</v>
      </c>
      <c r="E64" s="40">
        <f>D64*$L$52</f>
        <v>0.06117175925925925</v>
      </c>
      <c r="F64" s="110"/>
      <c r="G64" s="110"/>
      <c r="H64" s="110"/>
      <c r="I64" s="131"/>
      <c r="J64" s="131"/>
      <c r="K64" s="131"/>
      <c r="L64" s="131"/>
      <c r="M64" s="132"/>
      <c r="N64" s="132"/>
      <c r="O64" s="132"/>
      <c r="P64" s="132"/>
      <c r="Q64" s="132"/>
      <c r="R64" s="132"/>
      <c r="S64" s="34"/>
      <c r="T64" s="8"/>
      <c r="U64" s="191"/>
      <c r="V64" s="8"/>
    </row>
    <row r="65" spans="1:22" ht="15.75" customHeight="1">
      <c r="A65" s="22"/>
      <c r="B65" s="38"/>
      <c r="C65" s="39" t="s">
        <v>9</v>
      </c>
      <c r="D65" s="121">
        <v>1.62</v>
      </c>
      <c r="E65" s="40">
        <f>D65*$L$52</f>
        <v>0.0697875</v>
      </c>
      <c r="F65" s="110"/>
      <c r="G65" s="110"/>
      <c r="H65" s="110"/>
      <c r="I65" s="131"/>
      <c r="J65" s="131"/>
      <c r="K65" s="131"/>
      <c r="L65" s="131"/>
      <c r="M65" s="132"/>
      <c r="N65" s="132"/>
      <c r="O65" s="132"/>
      <c r="P65" s="132"/>
      <c r="Q65" s="132"/>
      <c r="R65" s="132"/>
      <c r="S65" s="34"/>
      <c r="T65" s="8"/>
      <c r="U65" s="191"/>
      <c r="V65" s="8"/>
    </row>
    <row r="66" spans="1:21" s="70" customFormat="1" ht="25.5" customHeight="1">
      <c r="A66" s="37"/>
      <c r="B66" s="38"/>
      <c r="C66" s="71" t="s">
        <v>165</v>
      </c>
      <c r="D66" s="65" t="s">
        <v>69</v>
      </c>
      <c r="E66" s="134"/>
      <c r="F66" s="28"/>
      <c r="G66" s="73"/>
      <c r="H66" s="38"/>
      <c r="I66" s="91"/>
      <c r="J66" s="92"/>
      <c r="K66" s="92"/>
      <c r="L66" s="93"/>
      <c r="U66" s="38"/>
    </row>
    <row r="67" spans="1:22" ht="15.75" customHeight="1">
      <c r="A67" s="6">
        <v>1</v>
      </c>
      <c r="B67" s="12">
        <v>149</v>
      </c>
      <c r="C67" s="5" t="s">
        <v>93</v>
      </c>
      <c r="D67" s="9" t="s">
        <v>85</v>
      </c>
      <c r="E67" s="138" t="s">
        <v>17</v>
      </c>
      <c r="F67" s="47" t="s">
        <v>6</v>
      </c>
      <c r="G67" s="47">
        <v>2003</v>
      </c>
      <c r="H67" s="47" t="s">
        <v>167</v>
      </c>
      <c r="I67" s="86">
        <v>0.11458333333333333</v>
      </c>
      <c r="J67" s="86">
        <v>0.14094907407407406</v>
      </c>
      <c r="K67" s="86"/>
      <c r="L67" s="86">
        <f aca="true" t="shared" si="7" ref="L67:L77">J67-I67-K67</f>
        <v>0.02636574074074073</v>
      </c>
      <c r="M67" s="87"/>
      <c r="N67" s="87"/>
      <c r="O67" s="87"/>
      <c r="P67" s="87"/>
      <c r="Q67" s="87"/>
      <c r="R67" s="88">
        <v>0</v>
      </c>
      <c r="S67" s="94">
        <f>_xlfn.RANK.EQ(L67,$L$67:$L$76,1)</f>
        <v>1</v>
      </c>
      <c r="T67" s="3"/>
      <c r="U67" s="220">
        <v>1</v>
      </c>
      <c r="V67" s="33">
        <v>3</v>
      </c>
    </row>
    <row r="68" spans="1:22" ht="15.75" customHeight="1">
      <c r="A68" s="6">
        <v>2</v>
      </c>
      <c r="B68" s="12">
        <v>128</v>
      </c>
      <c r="C68" s="4" t="s">
        <v>106</v>
      </c>
      <c r="D68" s="25" t="s">
        <v>103</v>
      </c>
      <c r="E68" s="136">
        <v>2</v>
      </c>
      <c r="F68" s="47" t="s">
        <v>6</v>
      </c>
      <c r="G68" s="47">
        <v>2003</v>
      </c>
      <c r="H68" s="47" t="s">
        <v>167</v>
      </c>
      <c r="I68" s="86">
        <v>0.10486111111111111</v>
      </c>
      <c r="J68" s="86">
        <v>0.14197916666666666</v>
      </c>
      <c r="K68" s="86"/>
      <c r="L68" s="86">
        <f t="shared" si="7"/>
        <v>0.03711805555555554</v>
      </c>
      <c r="M68" s="87"/>
      <c r="N68" s="87"/>
      <c r="O68" s="87"/>
      <c r="P68" s="87"/>
      <c r="Q68" s="87"/>
      <c r="R68" s="88">
        <v>0</v>
      </c>
      <c r="S68" s="94">
        <f aca="true" t="shared" si="8" ref="S68:S76">_xlfn.RANK.EQ(L68,$L$67:$L$76,1)</f>
        <v>2</v>
      </c>
      <c r="T68" s="3"/>
      <c r="U68" s="76"/>
      <c r="V68" s="33" t="s">
        <v>259</v>
      </c>
    </row>
    <row r="69" spans="1:22" ht="15.75" customHeight="1">
      <c r="A69" s="6">
        <v>3</v>
      </c>
      <c r="B69" s="12">
        <v>147</v>
      </c>
      <c r="C69" s="4" t="s">
        <v>92</v>
      </c>
      <c r="D69" s="9" t="s">
        <v>85</v>
      </c>
      <c r="E69" s="80" t="s">
        <v>17</v>
      </c>
      <c r="F69" s="47" t="s">
        <v>6</v>
      </c>
      <c r="G69" s="47">
        <v>2003</v>
      </c>
      <c r="H69" s="47" t="s">
        <v>167</v>
      </c>
      <c r="I69" s="86">
        <v>0.12291666666666667</v>
      </c>
      <c r="J69" s="86">
        <v>0.1603240740740741</v>
      </c>
      <c r="K69" s="86"/>
      <c r="L69" s="86">
        <f t="shared" si="7"/>
        <v>0.03740740740740742</v>
      </c>
      <c r="M69" s="87"/>
      <c r="N69" s="87"/>
      <c r="O69" s="87"/>
      <c r="P69" s="87"/>
      <c r="Q69" s="87"/>
      <c r="R69" s="88">
        <v>0</v>
      </c>
      <c r="S69" s="94">
        <f t="shared" si="8"/>
        <v>3</v>
      </c>
      <c r="T69" s="3"/>
      <c r="U69" s="76"/>
      <c r="V69" s="3"/>
    </row>
    <row r="70" spans="1:22" ht="15.75" customHeight="1">
      <c r="A70" s="6">
        <v>4</v>
      </c>
      <c r="B70" s="12">
        <v>183</v>
      </c>
      <c r="C70" s="4" t="s">
        <v>117</v>
      </c>
      <c r="D70" s="27" t="s">
        <v>49</v>
      </c>
      <c r="E70" s="136" t="s">
        <v>17</v>
      </c>
      <c r="F70" s="47" t="s">
        <v>6</v>
      </c>
      <c r="G70" s="47">
        <v>2003</v>
      </c>
      <c r="H70" s="47" t="s">
        <v>167</v>
      </c>
      <c r="I70" s="86">
        <v>0.04791666666666666</v>
      </c>
      <c r="J70" s="86">
        <v>0.08628472222222222</v>
      </c>
      <c r="K70" s="86"/>
      <c r="L70" s="86">
        <f t="shared" si="7"/>
        <v>0.03836805555555556</v>
      </c>
      <c r="M70" s="87"/>
      <c r="N70" s="87"/>
      <c r="O70" s="87"/>
      <c r="P70" s="87"/>
      <c r="Q70" s="87"/>
      <c r="R70" s="88">
        <v>0</v>
      </c>
      <c r="S70" s="94">
        <f t="shared" si="8"/>
        <v>4</v>
      </c>
      <c r="T70" s="3"/>
      <c r="U70" s="76"/>
      <c r="V70" s="3"/>
    </row>
    <row r="71" spans="1:22" ht="15.75" customHeight="1">
      <c r="A71" s="6">
        <v>5</v>
      </c>
      <c r="B71" s="12">
        <v>117</v>
      </c>
      <c r="C71" s="5" t="s">
        <v>123</v>
      </c>
      <c r="D71" s="25" t="s">
        <v>101</v>
      </c>
      <c r="E71" s="136" t="s">
        <v>17</v>
      </c>
      <c r="F71" s="47" t="s">
        <v>6</v>
      </c>
      <c r="G71" s="47">
        <v>2003</v>
      </c>
      <c r="H71" s="47" t="s">
        <v>167</v>
      </c>
      <c r="I71" s="86">
        <v>0.09583333333333333</v>
      </c>
      <c r="J71" s="86">
        <v>0.14216435185185186</v>
      </c>
      <c r="K71" s="86"/>
      <c r="L71" s="86">
        <f t="shared" si="7"/>
        <v>0.046331018518518535</v>
      </c>
      <c r="M71" s="87"/>
      <c r="N71" s="87"/>
      <c r="O71" s="87"/>
      <c r="P71" s="87"/>
      <c r="Q71" s="87"/>
      <c r="R71" s="88">
        <v>0</v>
      </c>
      <c r="S71" s="94">
        <f t="shared" si="8"/>
        <v>5</v>
      </c>
      <c r="T71" s="3"/>
      <c r="U71" s="76"/>
      <c r="V71" s="3"/>
    </row>
    <row r="72" spans="1:22" ht="15.75" customHeight="1">
      <c r="A72" s="6">
        <v>6</v>
      </c>
      <c r="B72" s="12">
        <v>172</v>
      </c>
      <c r="C72" s="5" t="s">
        <v>142</v>
      </c>
      <c r="D72" s="13" t="s">
        <v>141</v>
      </c>
      <c r="E72" s="138" t="s">
        <v>17</v>
      </c>
      <c r="F72" s="47" t="s">
        <v>6</v>
      </c>
      <c r="G72" s="47">
        <v>2003</v>
      </c>
      <c r="H72" s="47" t="s">
        <v>167</v>
      </c>
      <c r="I72" s="86">
        <v>0.012499999999999999</v>
      </c>
      <c r="J72" s="86">
        <v>0.0605324074074074</v>
      </c>
      <c r="K72" s="86"/>
      <c r="L72" s="86">
        <f t="shared" si="7"/>
        <v>0.048032407407407406</v>
      </c>
      <c r="M72" s="87"/>
      <c r="N72" s="87"/>
      <c r="O72" s="87"/>
      <c r="P72" s="87"/>
      <c r="Q72" s="87"/>
      <c r="R72" s="88">
        <v>0</v>
      </c>
      <c r="S72" s="94">
        <f t="shared" si="8"/>
        <v>6</v>
      </c>
      <c r="T72" s="3"/>
      <c r="U72" s="76"/>
      <c r="V72" s="3"/>
    </row>
    <row r="73" spans="1:22" ht="15.75" customHeight="1">
      <c r="A73" s="6">
        <v>7</v>
      </c>
      <c r="B73" s="12">
        <v>126</v>
      </c>
      <c r="C73" s="5" t="s">
        <v>104</v>
      </c>
      <c r="D73" s="25" t="s">
        <v>103</v>
      </c>
      <c r="E73" s="138">
        <v>2</v>
      </c>
      <c r="F73" s="47" t="s">
        <v>6</v>
      </c>
      <c r="G73" s="47">
        <v>2003</v>
      </c>
      <c r="H73" s="47" t="s">
        <v>167</v>
      </c>
      <c r="I73" s="86">
        <v>0.05833333333333333</v>
      </c>
      <c r="J73" s="86">
        <v>0.10945601851851851</v>
      </c>
      <c r="K73" s="86">
        <v>0.0004398148148148148</v>
      </c>
      <c r="L73" s="86">
        <f t="shared" si="7"/>
        <v>0.050682870370370364</v>
      </c>
      <c r="M73" s="87"/>
      <c r="N73" s="87"/>
      <c r="O73" s="87"/>
      <c r="P73" s="87"/>
      <c r="Q73" s="87"/>
      <c r="R73" s="88">
        <v>0</v>
      </c>
      <c r="S73" s="94">
        <f t="shared" si="8"/>
        <v>7</v>
      </c>
      <c r="T73" s="3"/>
      <c r="U73" s="76"/>
      <c r="V73" s="3"/>
    </row>
    <row r="74" spans="1:22" ht="15.75" customHeight="1">
      <c r="A74" s="6">
        <v>8</v>
      </c>
      <c r="B74" s="12">
        <v>136</v>
      </c>
      <c r="C74" s="5" t="s">
        <v>137</v>
      </c>
      <c r="D74" s="9" t="s">
        <v>24</v>
      </c>
      <c r="E74" s="136" t="s">
        <v>17</v>
      </c>
      <c r="F74" s="47" t="s">
        <v>6</v>
      </c>
      <c r="G74" s="47">
        <v>2003</v>
      </c>
      <c r="H74" s="47" t="s">
        <v>167</v>
      </c>
      <c r="I74" s="86">
        <v>0.035416666666666666</v>
      </c>
      <c r="J74" s="86">
        <v>0.08958333333333333</v>
      </c>
      <c r="K74" s="86"/>
      <c r="L74" s="86">
        <f t="shared" si="7"/>
        <v>0.05416666666666667</v>
      </c>
      <c r="M74" s="87"/>
      <c r="N74" s="87"/>
      <c r="O74" s="87"/>
      <c r="P74" s="87"/>
      <c r="Q74" s="87"/>
      <c r="R74" s="88">
        <v>0</v>
      </c>
      <c r="S74" s="94">
        <f t="shared" si="8"/>
        <v>8</v>
      </c>
      <c r="T74" s="3"/>
      <c r="U74" s="76"/>
      <c r="V74" s="3"/>
    </row>
    <row r="75" spans="1:22" ht="15.75" customHeight="1">
      <c r="A75" s="6">
        <v>9</v>
      </c>
      <c r="B75" s="12">
        <v>118</v>
      </c>
      <c r="C75" s="5" t="s">
        <v>134</v>
      </c>
      <c r="D75" s="25" t="s">
        <v>101</v>
      </c>
      <c r="E75" s="136" t="s">
        <v>17</v>
      </c>
      <c r="F75" s="47" t="s">
        <v>6</v>
      </c>
      <c r="G75" s="47">
        <v>2003</v>
      </c>
      <c r="H75" s="47" t="s">
        <v>167</v>
      </c>
      <c r="I75" s="86">
        <v>0.11041666666666666</v>
      </c>
      <c r="J75" s="86">
        <v>0.17079861111111114</v>
      </c>
      <c r="K75" s="86"/>
      <c r="L75" s="86">
        <f t="shared" si="7"/>
        <v>0.060381944444444474</v>
      </c>
      <c r="M75" s="87"/>
      <c r="N75" s="87"/>
      <c r="O75" s="87"/>
      <c r="P75" s="87"/>
      <c r="Q75" s="87"/>
      <c r="R75" s="88">
        <v>0</v>
      </c>
      <c r="S75" s="94">
        <f t="shared" si="8"/>
        <v>9</v>
      </c>
      <c r="T75" s="3"/>
      <c r="U75" s="76"/>
      <c r="V75" s="3"/>
    </row>
    <row r="76" spans="1:22" ht="16.5" customHeight="1">
      <c r="A76" s="6">
        <v>10</v>
      </c>
      <c r="B76" s="12">
        <v>156</v>
      </c>
      <c r="C76" s="4" t="s">
        <v>78</v>
      </c>
      <c r="D76" s="25" t="s">
        <v>36</v>
      </c>
      <c r="E76" s="80" t="s">
        <v>17</v>
      </c>
      <c r="F76" s="47" t="s">
        <v>6</v>
      </c>
      <c r="G76" s="47">
        <v>2004</v>
      </c>
      <c r="H76" s="47" t="s">
        <v>167</v>
      </c>
      <c r="I76" s="86">
        <v>0.0062499999999999995</v>
      </c>
      <c r="J76" s="86">
        <v>0.08125</v>
      </c>
      <c r="K76" s="86"/>
      <c r="L76" s="86">
        <f t="shared" si="7"/>
        <v>0.075</v>
      </c>
      <c r="M76" s="87"/>
      <c r="N76" s="87"/>
      <c r="O76" s="87"/>
      <c r="P76" s="87"/>
      <c r="Q76" s="87"/>
      <c r="R76" s="88">
        <v>0</v>
      </c>
      <c r="S76" s="94">
        <f t="shared" si="8"/>
        <v>10</v>
      </c>
      <c r="T76" s="3"/>
      <c r="U76" s="76"/>
      <c r="V76" s="3"/>
    </row>
    <row r="77" spans="1:22" s="89" customFormat="1" ht="15.75" customHeight="1">
      <c r="A77" s="6">
        <v>11</v>
      </c>
      <c r="B77" s="12">
        <v>115</v>
      </c>
      <c r="C77" s="5" t="s">
        <v>100</v>
      </c>
      <c r="D77" s="9" t="s">
        <v>101</v>
      </c>
      <c r="E77" s="138" t="s">
        <v>17</v>
      </c>
      <c r="F77" s="47" t="s">
        <v>6</v>
      </c>
      <c r="G77" s="47">
        <v>2003</v>
      </c>
      <c r="H77" s="47" t="s">
        <v>167</v>
      </c>
      <c r="I77" s="78">
        <v>0.061111111111111116</v>
      </c>
      <c r="J77" s="79">
        <v>0.10520833333333333</v>
      </c>
      <c r="K77" s="79"/>
      <c r="L77" s="86">
        <f t="shared" si="7"/>
        <v>0.04409722222222222</v>
      </c>
      <c r="M77" s="3">
        <v>2</v>
      </c>
      <c r="N77" s="3"/>
      <c r="O77" s="3">
        <v>1</v>
      </c>
      <c r="P77" s="3">
        <v>1</v>
      </c>
      <c r="Q77" s="3"/>
      <c r="R77" s="88">
        <v>3</v>
      </c>
      <c r="S77" s="94"/>
      <c r="T77" s="3"/>
      <c r="U77" s="76"/>
      <c r="V77" s="3"/>
    </row>
    <row r="78" spans="1:21" s="8" customFormat="1" ht="15.75" customHeight="1">
      <c r="A78" s="22"/>
      <c r="B78" s="38"/>
      <c r="C78" s="109" t="s">
        <v>252</v>
      </c>
      <c r="D78" s="36"/>
      <c r="E78" s="123"/>
      <c r="F78" s="110"/>
      <c r="G78" s="110"/>
      <c r="H78" s="110"/>
      <c r="I78" s="141"/>
      <c r="J78" s="142"/>
      <c r="K78" s="142"/>
      <c r="L78" s="143"/>
      <c r="S78" s="34"/>
      <c r="U78" s="191"/>
    </row>
    <row r="79" spans="1:21" s="8" customFormat="1" ht="15.75" customHeight="1">
      <c r="A79" s="22"/>
      <c r="B79" s="38"/>
      <c r="C79" s="120">
        <v>3</v>
      </c>
      <c r="D79" s="121">
        <v>1.23</v>
      </c>
      <c r="E79" s="40">
        <f>D79*$L$67</f>
        <v>0.0324298611111111</v>
      </c>
      <c r="F79" s="110"/>
      <c r="G79" s="110"/>
      <c r="H79" s="110"/>
      <c r="I79" s="141"/>
      <c r="J79" s="142"/>
      <c r="K79" s="142"/>
      <c r="L79" s="143"/>
      <c r="S79" s="34"/>
      <c r="U79" s="191"/>
    </row>
    <row r="80" spans="1:21" s="8" customFormat="1" ht="15.75" customHeight="1">
      <c r="A80" s="22"/>
      <c r="B80" s="38"/>
      <c r="C80" s="39" t="s">
        <v>9</v>
      </c>
      <c r="D80" s="121">
        <v>1.38</v>
      </c>
      <c r="E80" s="40">
        <f>D80*$L$67</f>
        <v>0.03638472222222221</v>
      </c>
      <c r="F80" s="110"/>
      <c r="G80" s="110"/>
      <c r="H80" s="110"/>
      <c r="I80" s="141"/>
      <c r="J80" s="142"/>
      <c r="K80" s="142"/>
      <c r="L80" s="143"/>
      <c r="S80" s="34"/>
      <c r="U80" s="191"/>
    </row>
    <row r="81" spans="1:21" s="70" customFormat="1" ht="25.5" customHeight="1">
      <c r="A81" s="37"/>
      <c r="B81" s="38"/>
      <c r="C81" s="71" t="s">
        <v>164</v>
      </c>
      <c r="D81" s="72" t="s">
        <v>68</v>
      </c>
      <c r="E81" s="134"/>
      <c r="F81" s="28"/>
      <c r="G81" s="73"/>
      <c r="H81" s="38"/>
      <c r="I81" s="91"/>
      <c r="J81" s="92"/>
      <c r="K81" s="92"/>
      <c r="L81" s="93"/>
      <c r="U81" s="38"/>
    </row>
    <row r="82" spans="1:22" s="77" customFormat="1" ht="15.75" customHeight="1">
      <c r="A82" s="6">
        <v>1</v>
      </c>
      <c r="B82" s="12">
        <v>157</v>
      </c>
      <c r="C82" s="5" t="s">
        <v>38</v>
      </c>
      <c r="D82" s="9" t="s">
        <v>36</v>
      </c>
      <c r="E82" s="138">
        <v>2</v>
      </c>
      <c r="F82" s="47" t="s">
        <v>7</v>
      </c>
      <c r="G82" s="47">
        <v>2002</v>
      </c>
      <c r="H82" s="47" t="s">
        <v>62</v>
      </c>
      <c r="I82" s="86">
        <v>0.010416666666666666</v>
      </c>
      <c r="J82" s="86">
        <v>0.06087962962962964</v>
      </c>
      <c r="K82" s="86"/>
      <c r="L82" s="86">
        <f>J82-I82-K82</f>
        <v>0.05046296296296297</v>
      </c>
      <c r="M82" s="87"/>
      <c r="N82" s="87"/>
      <c r="O82" s="87"/>
      <c r="P82" s="87"/>
      <c r="Q82" s="87"/>
      <c r="R82" s="88">
        <v>0</v>
      </c>
      <c r="S82" s="94">
        <v>1</v>
      </c>
      <c r="T82" s="3"/>
      <c r="U82" s="76"/>
      <c r="V82" s="33" t="s">
        <v>80</v>
      </c>
    </row>
    <row r="83" spans="1:22" ht="15.75" customHeight="1">
      <c r="A83" s="6">
        <v>2</v>
      </c>
      <c r="B83" s="12">
        <v>174</v>
      </c>
      <c r="C83" s="5" t="s">
        <v>144</v>
      </c>
      <c r="D83" s="13" t="s">
        <v>141</v>
      </c>
      <c r="E83" s="138" t="s">
        <v>17</v>
      </c>
      <c r="F83" s="47" t="s">
        <v>7</v>
      </c>
      <c r="G83" s="47">
        <v>2002</v>
      </c>
      <c r="H83" s="47" t="s">
        <v>62</v>
      </c>
      <c r="I83" s="86">
        <v>0.04583333333333334</v>
      </c>
      <c r="J83" s="86">
        <v>0.09664351851851853</v>
      </c>
      <c r="K83" s="86"/>
      <c r="L83" s="86">
        <f>J83-I83-K83</f>
        <v>0.050810185185185194</v>
      </c>
      <c r="M83" s="87"/>
      <c r="N83" s="87"/>
      <c r="O83" s="87"/>
      <c r="P83" s="87"/>
      <c r="Q83" s="87"/>
      <c r="R83" s="88">
        <v>0</v>
      </c>
      <c r="S83" s="94">
        <v>2</v>
      </c>
      <c r="T83" s="3"/>
      <c r="U83" s="76"/>
      <c r="V83" s="3"/>
    </row>
    <row r="84" spans="1:22" ht="15.75" customHeight="1">
      <c r="A84" s="6">
        <v>3</v>
      </c>
      <c r="B84" s="12">
        <v>187</v>
      </c>
      <c r="C84" s="5" t="s">
        <v>128</v>
      </c>
      <c r="D84" s="27" t="s">
        <v>49</v>
      </c>
      <c r="E84" s="138" t="s">
        <v>17</v>
      </c>
      <c r="F84" s="47" t="s">
        <v>7</v>
      </c>
      <c r="G84" s="47">
        <v>2002</v>
      </c>
      <c r="H84" s="47" t="s">
        <v>62</v>
      </c>
      <c r="I84" s="86">
        <v>0.07291666666666667</v>
      </c>
      <c r="J84" s="86" t="s">
        <v>77</v>
      </c>
      <c r="K84" s="86"/>
      <c r="L84" s="86" t="s">
        <v>77</v>
      </c>
      <c r="M84" s="87">
        <v>1</v>
      </c>
      <c r="N84" s="87"/>
      <c r="O84" s="87">
        <v>1</v>
      </c>
      <c r="P84" s="87">
        <v>1</v>
      </c>
      <c r="Q84" s="87">
        <v>1</v>
      </c>
      <c r="R84" s="88">
        <v>4</v>
      </c>
      <c r="S84" s="94" t="s">
        <v>77</v>
      </c>
      <c r="T84" s="3"/>
      <c r="U84" s="76"/>
      <c r="V84" s="3"/>
    </row>
    <row r="85" spans="1:22" ht="15.75" customHeight="1">
      <c r="A85" s="22"/>
      <c r="B85" s="38"/>
      <c r="C85" s="109" t="s">
        <v>79</v>
      </c>
      <c r="D85" s="135"/>
      <c r="E85" s="123"/>
      <c r="F85" s="110"/>
      <c r="G85" s="110"/>
      <c r="H85" s="110"/>
      <c r="I85" s="131"/>
      <c r="J85" s="131"/>
      <c r="K85" s="131"/>
      <c r="L85" s="131"/>
      <c r="M85" s="132"/>
      <c r="N85" s="132"/>
      <c r="O85" s="132"/>
      <c r="P85" s="132"/>
      <c r="Q85" s="132"/>
      <c r="R85" s="132"/>
      <c r="S85" s="34"/>
      <c r="T85" s="8"/>
      <c r="U85" s="191"/>
      <c r="V85" s="8"/>
    </row>
    <row r="86" spans="1:21" s="70" customFormat="1" ht="25.5" customHeight="1">
      <c r="A86" s="37"/>
      <c r="B86" s="38"/>
      <c r="C86" s="71" t="s">
        <v>164</v>
      </c>
      <c r="D86" s="65" t="s">
        <v>69</v>
      </c>
      <c r="E86" s="134"/>
      <c r="F86" s="28"/>
      <c r="G86" s="73"/>
      <c r="H86" s="38"/>
      <c r="I86" s="91"/>
      <c r="J86" s="92"/>
      <c r="K86" s="92"/>
      <c r="L86" s="93"/>
      <c r="U86" s="38"/>
    </row>
    <row r="87" spans="1:22" ht="15.75" customHeight="1">
      <c r="A87" s="6">
        <v>1</v>
      </c>
      <c r="B87" s="12">
        <v>181</v>
      </c>
      <c r="C87" s="11" t="s">
        <v>46</v>
      </c>
      <c r="D87" s="9" t="s">
        <v>49</v>
      </c>
      <c r="E87" s="138">
        <v>3</v>
      </c>
      <c r="F87" s="47" t="s">
        <v>6</v>
      </c>
      <c r="G87" s="47">
        <v>2002</v>
      </c>
      <c r="H87" s="47" t="s">
        <v>62</v>
      </c>
      <c r="I87" s="86">
        <v>0.010416666666666666</v>
      </c>
      <c r="J87" s="86">
        <v>0.03888888888888889</v>
      </c>
      <c r="K87" s="86"/>
      <c r="L87" s="86">
        <f aca="true" t="shared" si="9" ref="L87:L95">J87-I87-K87</f>
        <v>0.028472222222222225</v>
      </c>
      <c r="M87" s="87"/>
      <c r="N87" s="87"/>
      <c r="O87" s="87"/>
      <c r="P87" s="87"/>
      <c r="Q87" s="87"/>
      <c r="R87" s="88">
        <v>0</v>
      </c>
      <c r="S87" s="94">
        <v>1</v>
      </c>
      <c r="T87" s="3"/>
      <c r="U87" s="220">
        <v>1</v>
      </c>
      <c r="V87" s="33">
        <v>2</v>
      </c>
    </row>
    <row r="88" spans="1:22" ht="15.75" customHeight="1">
      <c r="A88" s="6">
        <v>2</v>
      </c>
      <c r="B88" s="12">
        <v>165</v>
      </c>
      <c r="C88" s="11" t="s">
        <v>45</v>
      </c>
      <c r="D88" s="9" t="s">
        <v>42</v>
      </c>
      <c r="E88" s="138">
        <v>3</v>
      </c>
      <c r="F88" s="47" t="s">
        <v>6</v>
      </c>
      <c r="G88" s="47">
        <v>2001</v>
      </c>
      <c r="H88" s="47" t="s">
        <v>62</v>
      </c>
      <c r="I88" s="86">
        <v>0.024999999999999998</v>
      </c>
      <c r="J88" s="86">
        <v>0.060474537037037035</v>
      </c>
      <c r="K88" s="86"/>
      <c r="L88" s="86">
        <f t="shared" si="9"/>
        <v>0.03547453703703704</v>
      </c>
      <c r="M88" s="87"/>
      <c r="N88" s="87"/>
      <c r="O88" s="87"/>
      <c r="P88" s="87"/>
      <c r="Q88" s="87"/>
      <c r="R88" s="88">
        <v>0</v>
      </c>
      <c r="S88" s="94">
        <v>2</v>
      </c>
      <c r="T88" s="3"/>
      <c r="U88" s="220">
        <f>L88*$U$87/$L$87</f>
        <v>1.2459349593495934</v>
      </c>
      <c r="V88" s="33">
        <v>3</v>
      </c>
    </row>
    <row r="89" spans="1:22" ht="15.75" customHeight="1">
      <c r="A89" s="6">
        <v>3</v>
      </c>
      <c r="B89" s="76">
        <v>199</v>
      </c>
      <c r="C89" s="5" t="s">
        <v>140</v>
      </c>
      <c r="D89" s="13" t="s">
        <v>141</v>
      </c>
      <c r="E89" s="138" t="s">
        <v>17</v>
      </c>
      <c r="F89" s="47" t="s">
        <v>6</v>
      </c>
      <c r="G89" s="47">
        <v>2002</v>
      </c>
      <c r="H89" s="47" t="s">
        <v>62</v>
      </c>
      <c r="I89" s="86">
        <v>0.09791666666666667</v>
      </c>
      <c r="J89" s="86">
        <v>0.13680555555555554</v>
      </c>
      <c r="K89" s="86"/>
      <c r="L89" s="86">
        <f t="shared" si="9"/>
        <v>0.038888888888888876</v>
      </c>
      <c r="M89" s="87"/>
      <c r="N89" s="87"/>
      <c r="O89" s="87"/>
      <c r="P89" s="87"/>
      <c r="Q89" s="87"/>
      <c r="R89" s="88">
        <v>0</v>
      </c>
      <c r="S89" s="94">
        <v>3</v>
      </c>
      <c r="T89" s="3"/>
      <c r="U89" s="76"/>
      <c r="V89" s="76" t="s">
        <v>80</v>
      </c>
    </row>
    <row r="90" spans="1:22" ht="15.75" customHeight="1">
      <c r="A90" s="6">
        <v>4</v>
      </c>
      <c r="B90" s="12">
        <v>182</v>
      </c>
      <c r="C90" s="5" t="s">
        <v>51</v>
      </c>
      <c r="D90" s="9" t="s">
        <v>49</v>
      </c>
      <c r="E90" s="138" t="s">
        <v>17</v>
      </c>
      <c r="F90" s="47" t="s">
        <v>6</v>
      </c>
      <c r="G90" s="47">
        <v>2002</v>
      </c>
      <c r="H90" s="47" t="s">
        <v>62</v>
      </c>
      <c r="I90" s="86">
        <v>0.0625</v>
      </c>
      <c r="J90" s="86">
        <v>0.10803240740740742</v>
      </c>
      <c r="K90" s="86">
        <v>0.0009259259259259259</v>
      </c>
      <c r="L90" s="86">
        <f t="shared" si="9"/>
        <v>0.0446064814814815</v>
      </c>
      <c r="M90" s="87"/>
      <c r="N90" s="87"/>
      <c r="O90" s="87"/>
      <c r="P90" s="87"/>
      <c r="Q90" s="87"/>
      <c r="R90" s="88">
        <v>0</v>
      </c>
      <c r="S90" s="94">
        <v>4</v>
      </c>
      <c r="T90" s="3"/>
      <c r="U90" s="76"/>
      <c r="V90" s="3"/>
    </row>
    <row r="91" spans="1:22" ht="15.75" customHeight="1">
      <c r="A91" s="6">
        <v>5</v>
      </c>
      <c r="B91" s="12">
        <v>158</v>
      </c>
      <c r="C91" s="5" t="s">
        <v>39</v>
      </c>
      <c r="D91" s="9" t="s">
        <v>36</v>
      </c>
      <c r="E91" s="138">
        <v>2</v>
      </c>
      <c r="F91" s="47" t="s">
        <v>6</v>
      </c>
      <c r="G91" s="47">
        <v>2002</v>
      </c>
      <c r="H91" s="47" t="s">
        <v>62</v>
      </c>
      <c r="I91" s="86">
        <v>0.06319444444444444</v>
      </c>
      <c r="J91" s="86">
        <v>0.11077546296296296</v>
      </c>
      <c r="K91" s="86">
        <v>0.002025462962962963</v>
      </c>
      <c r="L91" s="86">
        <f t="shared" si="9"/>
        <v>0.04555555555555556</v>
      </c>
      <c r="M91" s="87"/>
      <c r="N91" s="87"/>
      <c r="O91" s="87"/>
      <c r="P91" s="87"/>
      <c r="Q91" s="87"/>
      <c r="R91" s="88">
        <v>0</v>
      </c>
      <c r="S91" s="94">
        <v>5</v>
      </c>
      <c r="T91" s="3"/>
      <c r="U91" s="76"/>
      <c r="V91" s="3"/>
    </row>
    <row r="92" spans="1:22" ht="15.75" customHeight="1">
      <c r="A92" s="6">
        <v>6</v>
      </c>
      <c r="B92" s="12">
        <v>122</v>
      </c>
      <c r="C92" s="5" t="s">
        <v>151</v>
      </c>
      <c r="D92" s="13" t="s">
        <v>141</v>
      </c>
      <c r="E92" s="138" t="s">
        <v>17</v>
      </c>
      <c r="F92" s="47" t="s">
        <v>6</v>
      </c>
      <c r="G92" s="47">
        <v>2002</v>
      </c>
      <c r="H92" s="47" t="s">
        <v>62</v>
      </c>
      <c r="I92" s="86">
        <v>0.05625</v>
      </c>
      <c r="J92" s="86">
        <v>0.10283564814814815</v>
      </c>
      <c r="K92" s="86">
        <v>0.000636574074074074</v>
      </c>
      <c r="L92" s="86">
        <f t="shared" si="9"/>
        <v>0.04594907407407407</v>
      </c>
      <c r="M92" s="87"/>
      <c r="N92" s="87"/>
      <c r="O92" s="87"/>
      <c r="P92" s="87"/>
      <c r="Q92" s="87"/>
      <c r="R92" s="88">
        <v>0</v>
      </c>
      <c r="S92" s="94">
        <v>6</v>
      </c>
      <c r="T92" s="3"/>
      <c r="U92" s="76"/>
      <c r="V92" s="3"/>
    </row>
    <row r="93" spans="1:22" ht="15.75" customHeight="1">
      <c r="A93" s="6">
        <v>7</v>
      </c>
      <c r="B93" s="12">
        <v>177</v>
      </c>
      <c r="C93" s="5" t="s">
        <v>147</v>
      </c>
      <c r="D93" s="13" t="s">
        <v>141</v>
      </c>
      <c r="E93" s="138" t="s">
        <v>17</v>
      </c>
      <c r="F93" s="47" t="s">
        <v>6</v>
      </c>
      <c r="G93" s="47">
        <v>2002</v>
      </c>
      <c r="H93" s="47" t="s">
        <v>62</v>
      </c>
      <c r="I93" s="86">
        <v>0.08750000000000001</v>
      </c>
      <c r="J93" s="86">
        <v>0.13685185185185186</v>
      </c>
      <c r="K93" s="86">
        <v>0.00023148148148148146</v>
      </c>
      <c r="L93" s="86">
        <f t="shared" si="9"/>
        <v>0.04912037037037038</v>
      </c>
      <c r="M93" s="87"/>
      <c r="N93" s="87"/>
      <c r="O93" s="87"/>
      <c r="P93" s="87"/>
      <c r="Q93" s="87"/>
      <c r="R93" s="88">
        <v>0</v>
      </c>
      <c r="S93" s="94">
        <v>7</v>
      </c>
      <c r="T93" s="3"/>
      <c r="U93" s="76"/>
      <c r="V93" s="3"/>
    </row>
    <row r="94" spans="1:22" ht="15.75" customHeight="1">
      <c r="A94" s="6">
        <v>8</v>
      </c>
      <c r="B94" s="12">
        <v>123</v>
      </c>
      <c r="C94" s="5" t="s">
        <v>152</v>
      </c>
      <c r="D94" s="13" t="s">
        <v>141</v>
      </c>
      <c r="E94" s="138" t="s">
        <v>17</v>
      </c>
      <c r="F94" s="47" t="s">
        <v>6</v>
      </c>
      <c r="G94" s="47">
        <v>2002</v>
      </c>
      <c r="H94" s="47" t="s">
        <v>62</v>
      </c>
      <c r="I94" s="86">
        <v>0.07708333333333334</v>
      </c>
      <c r="J94" s="86">
        <v>0.136875</v>
      </c>
      <c r="K94" s="86"/>
      <c r="L94" s="86">
        <f t="shared" si="9"/>
        <v>0.05979166666666666</v>
      </c>
      <c r="M94" s="87"/>
      <c r="N94" s="87"/>
      <c r="O94" s="87"/>
      <c r="P94" s="87"/>
      <c r="Q94" s="87"/>
      <c r="R94" s="88">
        <v>0</v>
      </c>
      <c r="S94" s="94">
        <v>8</v>
      </c>
      <c r="T94" s="3"/>
      <c r="U94" s="76"/>
      <c r="V94" s="3"/>
    </row>
    <row r="95" spans="1:22" ht="15.75" customHeight="1">
      <c r="A95" s="6">
        <v>9</v>
      </c>
      <c r="B95" s="12">
        <v>124</v>
      </c>
      <c r="C95" s="5" t="s">
        <v>153</v>
      </c>
      <c r="D95" s="13" t="s">
        <v>141</v>
      </c>
      <c r="E95" s="138" t="s">
        <v>17</v>
      </c>
      <c r="F95" s="47" t="s">
        <v>6</v>
      </c>
      <c r="G95" s="47">
        <v>2002</v>
      </c>
      <c r="H95" s="47" t="s">
        <v>62</v>
      </c>
      <c r="I95" s="86">
        <v>0.06874999999999999</v>
      </c>
      <c r="J95" s="86">
        <v>0.1368865740740741</v>
      </c>
      <c r="K95" s="86"/>
      <c r="L95" s="86">
        <f t="shared" si="9"/>
        <v>0.0681365740740741</v>
      </c>
      <c r="M95" s="87"/>
      <c r="N95" s="87"/>
      <c r="O95" s="87"/>
      <c r="P95" s="87"/>
      <c r="Q95" s="87"/>
      <c r="R95" s="88">
        <v>0</v>
      </c>
      <c r="S95" s="94">
        <v>9</v>
      </c>
      <c r="T95" s="3"/>
      <c r="U95" s="76"/>
      <c r="V95" s="3"/>
    </row>
    <row r="96" spans="3:5" ht="15.75">
      <c r="C96" s="109" t="s">
        <v>260</v>
      </c>
      <c r="E96" s="129"/>
    </row>
    <row r="97" spans="3:5" ht="15.75">
      <c r="C97" s="39">
        <v>2</v>
      </c>
      <c r="D97" s="121">
        <v>1.05</v>
      </c>
      <c r="E97" s="218">
        <f>D97*$L$87</f>
        <v>0.029895833333333337</v>
      </c>
    </row>
    <row r="98" spans="3:5" ht="15.75">
      <c r="C98" s="120">
        <v>3</v>
      </c>
      <c r="D98" s="121">
        <v>1.32</v>
      </c>
      <c r="E98" s="218">
        <f>D98*$L$87</f>
        <v>0.03758333333333334</v>
      </c>
    </row>
    <row r="99" spans="3:5" ht="15.75">
      <c r="C99" s="39" t="s">
        <v>9</v>
      </c>
      <c r="D99" s="121">
        <v>1.5</v>
      </c>
      <c r="E99" s="218">
        <f>D99*$L$87</f>
        <v>0.042708333333333334</v>
      </c>
    </row>
    <row r="100" spans="3:4" ht="15.75">
      <c r="C100" s="39"/>
      <c r="D100" s="121"/>
    </row>
    <row r="101" spans="3:4" ht="15">
      <c r="C101" s="64" t="s">
        <v>82</v>
      </c>
      <c r="D101" s="64" t="s">
        <v>83</v>
      </c>
    </row>
  </sheetData>
  <sheetProtection/>
  <autoFilter ref="A5:H95"/>
  <mergeCells count="21">
    <mergeCell ref="A1:V1"/>
    <mergeCell ref="S5:S6"/>
    <mergeCell ref="A2:S2"/>
    <mergeCell ref="K5:K6"/>
    <mergeCell ref="L5:L6"/>
    <mergeCell ref="R5:R6"/>
    <mergeCell ref="B4:D4"/>
    <mergeCell ref="C5:C6"/>
    <mergeCell ref="D5:D6"/>
    <mergeCell ref="V5:V6"/>
    <mergeCell ref="T5:T6"/>
    <mergeCell ref="E5:E6"/>
    <mergeCell ref="F5:F6"/>
    <mergeCell ref="G5:G6"/>
    <mergeCell ref="U5:U6"/>
    <mergeCell ref="A5:A6"/>
    <mergeCell ref="I5:I6"/>
    <mergeCell ref="J5:J6"/>
    <mergeCell ref="M5:Q5"/>
    <mergeCell ref="B5:B6"/>
    <mergeCell ref="H5:H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Z37"/>
  <sheetViews>
    <sheetView tabSelected="1" zoomScalePageLayoutView="0" workbookViewId="0" topLeftCell="A10">
      <selection activeCell="U21" sqref="U21"/>
    </sheetView>
  </sheetViews>
  <sheetFormatPr defaultColWidth="9.140625" defaultRowHeight="15"/>
  <cols>
    <col min="1" max="1" width="4.7109375" style="0" customWidth="1"/>
    <col min="2" max="2" width="5.57421875" style="0" hidden="1" customWidth="1"/>
    <col min="3" max="3" width="25.57421875" style="0" customWidth="1"/>
    <col min="4" max="4" width="22.28125" style="1" customWidth="1"/>
    <col min="5" max="5" width="7.7109375" style="1" customWidth="1"/>
    <col min="6" max="6" width="6.00390625" style="1" hidden="1" customWidth="1"/>
    <col min="7" max="7" width="6.7109375" style="2" hidden="1" customWidth="1"/>
    <col min="8" max="8" width="5.421875" style="16" hidden="1" customWidth="1"/>
    <col min="9" max="9" width="8.8515625" style="0" hidden="1" customWidth="1"/>
    <col min="10" max="10" width="8.57421875" style="0" hidden="1" customWidth="1"/>
    <col min="11" max="11" width="8.140625" style="0" hidden="1" customWidth="1"/>
    <col min="12" max="12" width="9.421875" style="0" customWidth="1"/>
    <col min="13" max="13" width="4.00390625" style="0" hidden="1" customWidth="1"/>
    <col min="14" max="14" width="3.7109375" style="0" hidden="1" customWidth="1"/>
    <col min="15" max="15" width="6.57421875" style="0" hidden="1" customWidth="1"/>
    <col min="16" max="16" width="8.00390625" style="0" hidden="1" customWidth="1"/>
    <col min="17" max="17" width="4.00390625" style="0" hidden="1" customWidth="1"/>
    <col min="18" max="18" width="3.8515625" style="0" hidden="1" customWidth="1"/>
    <col min="19" max="20" width="7.8515625" style="0" customWidth="1"/>
    <col min="21" max="21" width="9.57421875" style="0" customWidth="1"/>
  </cols>
  <sheetData>
    <row r="1" spans="1:22" ht="73.5" customHeight="1">
      <c r="A1" s="194" t="s">
        <v>66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2" spans="2:21" ht="42.75" customHeight="1">
      <c r="B2" s="195" t="s">
        <v>170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80"/>
    </row>
    <row r="3" spans="2:9" s="8" customFormat="1" ht="24" customHeight="1">
      <c r="B3" s="32"/>
      <c r="C3" s="32"/>
      <c r="D3" s="34" t="s">
        <v>96</v>
      </c>
      <c r="E3" s="108" t="s">
        <v>65</v>
      </c>
      <c r="F3" s="108"/>
      <c r="G3" s="108"/>
      <c r="H3" s="108"/>
      <c r="I3" s="108"/>
    </row>
    <row r="4" spans="1:22" ht="15" customHeight="1">
      <c r="A4" s="209" t="s">
        <v>0</v>
      </c>
      <c r="B4" s="209" t="s">
        <v>160</v>
      </c>
      <c r="C4" s="209" t="s">
        <v>1</v>
      </c>
      <c r="D4" s="209" t="s">
        <v>2</v>
      </c>
      <c r="E4" s="203" t="s">
        <v>5</v>
      </c>
      <c r="F4" s="209" t="s">
        <v>3</v>
      </c>
      <c r="G4" s="209" t="s">
        <v>4</v>
      </c>
      <c r="H4" s="209" t="s">
        <v>139</v>
      </c>
      <c r="I4" s="209" t="s">
        <v>70</v>
      </c>
      <c r="J4" s="209" t="s">
        <v>71</v>
      </c>
      <c r="K4" s="209" t="s">
        <v>72</v>
      </c>
      <c r="L4" s="203" t="s">
        <v>73</v>
      </c>
      <c r="M4" s="206" t="s">
        <v>176</v>
      </c>
      <c r="N4" s="207"/>
      <c r="O4" s="207"/>
      <c r="P4" s="207"/>
      <c r="Q4" s="207"/>
      <c r="R4" s="208"/>
      <c r="S4" s="203" t="s">
        <v>178</v>
      </c>
      <c r="T4" s="203" t="s">
        <v>67</v>
      </c>
      <c r="U4" s="211" t="s">
        <v>249</v>
      </c>
      <c r="V4" s="203" t="s">
        <v>182</v>
      </c>
    </row>
    <row r="5" spans="1:22" ht="13.5" customHeight="1">
      <c r="A5" s="210"/>
      <c r="B5" s="210"/>
      <c r="C5" s="210"/>
      <c r="D5" s="210"/>
      <c r="E5" s="204"/>
      <c r="F5" s="210"/>
      <c r="G5" s="210"/>
      <c r="H5" s="210"/>
      <c r="I5" s="210"/>
      <c r="J5" s="210"/>
      <c r="K5" s="210"/>
      <c r="L5" s="204"/>
      <c r="M5" s="85" t="s">
        <v>174</v>
      </c>
      <c r="N5" s="100" t="s">
        <v>171</v>
      </c>
      <c r="O5" s="101" t="s">
        <v>172</v>
      </c>
      <c r="P5" s="101" t="s">
        <v>173</v>
      </c>
      <c r="Q5" s="100" t="s">
        <v>75</v>
      </c>
      <c r="R5" s="100" t="s">
        <v>169</v>
      </c>
      <c r="S5" s="204"/>
      <c r="T5" s="204"/>
      <c r="U5" s="212"/>
      <c r="V5" s="204"/>
    </row>
    <row r="6" spans="1:21" s="8" customFormat="1" ht="20.25" customHeight="1">
      <c r="A6" s="84"/>
      <c r="B6" s="84"/>
      <c r="C6" s="65" t="s">
        <v>164</v>
      </c>
      <c r="D6" s="65" t="s">
        <v>180</v>
      </c>
      <c r="E6" s="96"/>
      <c r="F6" s="84"/>
      <c r="G6" s="84"/>
      <c r="H6" s="84"/>
      <c r="I6" s="84"/>
      <c r="J6" s="84"/>
      <c r="K6" s="84"/>
      <c r="L6" s="96"/>
      <c r="M6" s="97"/>
      <c r="N6" s="98"/>
      <c r="O6" s="99"/>
      <c r="P6" s="99"/>
      <c r="Q6" s="98"/>
      <c r="R6" s="98"/>
      <c r="S6" s="96"/>
      <c r="T6" s="96"/>
      <c r="U6" s="96"/>
    </row>
    <row r="7" spans="1:22" ht="15.75">
      <c r="A7" s="33">
        <v>1</v>
      </c>
      <c r="B7" s="59">
        <v>107</v>
      </c>
      <c r="C7" s="5" t="s">
        <v>14</v>
      </c>
      <c r="D7" s="25" t="s">
        <v>8</v>
      </c>
      <c r="E7" s="138">
        <v>2</v>
      </c>
      <c r="F7" s="47" t="s">
        <v>7</v>
      </c>
      <c r="G7" s="33">
        <v>2002</v>
      </c>
      <c r="H7" s="33" t="s">
        <v>62</v>
      </c>
      <c r="I7" s="102">
        <v>0.14027777777777778</v>
      </c>
      <c r="J7" s="102">
        <v>0.21331018518518519</v>
      </c>
      <c r="K7" s="102">
        <v>0.005902777777777778</v>
      </c>
      <c r="L7" s="86">
        <f>J7-I7-K7</f>
        <v>0.06712962962962962</v>
      </c>
      <c r="M7" s="88"/>
      <c r="N7" s="88"/>
      <c r="O7" s="88"/>
      <c r="P7" s="88"/>
      <c r="Q7" s="88"/>
      <c r="R7" s="88"/>
      <c r="S7" s="88">
        <v>0</v>
      </c>
      <c r="T7" s="33">
        <v>1</v>
      </c>
      <c r="U7" s="182"/>
      <c r="V7" s="33" t="s">
        <v>80</v>
      </c>
    </row>
    <row r="8" spans="1:21" ht="15.75">
      <c r="A8" s="34"/>
      <c r="B8" s="73"/>
      <c r="C8" s="109" t="s">
        <v>79</v>
      </c>
      <c r="D8" s="35"/>
      <c r="E8" s="123"/>
      <c r="F8" s="110"/>
      <c r="G8" s="34"/>
      <c r="H8" s="34"/>
      <c r="I8" s="144"/>
      <c r="J8" s="144"/>
      <c r="K8" s="144"/>
      <c r="L8" s="131"/>
      <c r="M8" s="132"/>
      <c r="N8" s="132"/>
      <c r="O8" s="132"/>
      <c r="P8" s="132"/>
      <c r="Q8" s="132"/>
      <c r="R8" s="132"/>
      <c r="S8" s="132"/>
      <c r="T8" s="34"/>
      <c r="U8" s="34"/>
    </row>
    <row r="9" spans="1:21" s="8" customFormat="1" ht="25.5" customHeight="1">
      <c r="A9" s="84"/>
      <c r="B9" s="84"/>
      <c r="C9" s="65" t="s">
        <v>179</v>
      </c>
      <c r="D9" s="65" t="s">
        <v>180</v>
      </c>
      <c r="E9" s="96"/>
      <c r="F9" s="84"/>
      <c r="G9" s="84"/>
      <c r="H9" s="84"/>
      <c r="I9" s="84"/>
      <c r="J9" s="84"/>
      <c r="K9" s="84"/>
      <c r="L9" s="96"/>
      <c r="M9" s="97"/>
      <c r="N9" s="98"/>
      <c r="O9" s="99"/>
      <c r="P9" s="99"/>
      <c r="Q9" s="98"/>
      <c r="R9" s="98"/>
      <c r="S9" s="96"/>
      <c r="T9" s="96"/>
      <c r="U9" s="96"/>
    </row>
    <row r="10" spans="1:22" ht="15.75">
      <c r="A10" s="33">
        <v>1</v>
      </c>
      <c r="B10" s="59">
        <v>102</v>
      </c>
      <c r="C10" s="5" t="s">
        <v>13</v>
      </c>
      <c r="D10" s="25" t="s">
        <v>8</v>
      </c>
      <c r="E10" s="138">
        <v>2</v>
      </c>
      <c r="F10" s="47" t="s">
        <v>7</v>
      </c>
      <c r="G10" s="33">
        <v>2003</v>
      </c>
      <c r="H10" s="33" t="s">
        <v>63</v>
      </c>
      <c r="I10" s="102">
        <v>0.12708333333333333</v>
      </c>
      <c r="J10" s="102">
        <v>0.19996527777777776</v>
      </c>
      <c r="K10" s="102">
        <v>0.007986111111111112</v>
      </c>
      <c r="L10" s="86">
        <f>J10-I10-K10</f>
        <v>0.06489583333333332</v>
      </c>
      <c r="M10" s="88"/>
      <c r="N10" s="88"/>
      <c r="O10" s="88"/>
      <c r="P10" s="88"/>
      <c r="Q10" s="88"/>
      <c r="R10" s="88"/>
      <c r="S10" s="88">
        <v>0</v>
      </c>
      <c r="T10" s="33">
        <v>1</v>
      </c>
      <c r="U10" s="33"/>
      <c r="V10" s="33" t="s">
        <v>80</v>
      </c>
    </row>
    <row r="11" spans="1:22" ht="15.75">
      <c r="A11" s="33">
        <v>3</v>
      </c>
      <c r="B11" s="59">
        <v>195</v>
      </c>
      <c r="C11" s="5" t="s">
        <v>34</v>
      </c>
      <c r="D11" s="13" t="s">
        <v>88</v>
      </c>
      <c r="E11" s="138">
        <v>2</v>
      </c>
      <c r="F11" s="47" t="s">
        <v>7</v>
      </c>
      <c r="G11" s="33">
        <v>2003</v>
      </c>
      <c r="H11" s="33" t="s">
        <v>63</v>
      </c>
      <c r="I11" s="102">
        <v>0.10833333333333334</v>
      </c>
      <c r="J11" s="102">
        <v>0.1875</v>
      </c>
      <c r="K11" s="88"/>
      <c r="L11" s="86">
        <f>J11-I11-K11</f>
        <v>0.07916666666666666</v>
      </c>
      <c r="M11" s="88"/>
      <c r="N11" s="88"/>
      <c r="O11" s="88"/>
      <c r="P11" s="88"/>
      <c r="Q11" s="88"/>
      <c r="R11" s="88"/>
      <c r="S11" s="88">
        <v>0</v>
      </c>
      <c r="T11" s="33">
        <v>3</v>
      </c>
      <c r="U11" s="33"/>
      <c r="V11" s="3"/>
    </row>
    <row r="12" spans="1:22" ht="15.75">
      <c r="A12" s="33">
        <v>4</v>
      </c>
      <c r="B12" s="59">
        <v>198</v>
      </c>
      <c r="C12" s="5" t="s">
        <v>35</v>
      </c>
      <c r="D12" s="13" t="s">
        <v>88</v>
      </c>
      <c r="E12" s="138">
        <v>3</v>
      </c>
      <c r="F12" s="47" t="s">
        <v>7</v>
      </c>
      <c r="G12" s="33">
        <v>2005</v>
      </c>
      <c r="H12" s="33" t="s">
        <v>63</v>
      </c>
      <c r="I12" s="102">
        <v>0.125</v>
      </c>
      <c r="J12" s="102">
        <v>0.23938657407407407</v>
      </c>
      <c r="K12" s="88"/>
      <c r="L12" s="86">
        <f>J12-I12-K12</f>
        <v>0.11438657407407407</v>
      </c>
      <c r="M12" s="88"/>
      <c r="N12" s="88"/>
      <c r="O12" s="88"/>
      <c r="P12" s="88"/>
      <c r="Q12" s="88"/>
      <c r="R12" s="88"/>
      <c r="S12" s="88">
        <v>0</v>
      </c>
      <c r="T12" s="33">
        <v>4</v>
      </c>
      <c r="U12" s="33"/>
      <c r="V12" s="3"/>
    </row>
    <row r="13" spans="1:22" ht="15.75">
      <c r="A13" s="33">
        <v>5</v>
      </c>
      <c r="B13" s="59">
        <v>138</v>
      </c>
      <c r="C13" s="5" t="s">
        <v>26</v>
      </c>
      <c r="D13" s="9" t="s">
        <v>110</v>
      </c>
      <c r="E13" s="138" t="s">
        <v>9</v>
      </c>
      <c r="F13" s="47" t="s">
        <v>7</v>
      </c>
      <c r="G13" s="33">
        <v>2004</v>
      </c>
      <c r="H13" s="33" t="s">
        <v>63</v>
      </c>
      <c r="I13" s="102">
        <v>0.11458333333333333</v>
      </c>
      <c r="J13" s="102">
        <v>0.24684027777777776</v>
      </c>
      <c r="K13" s="102">
        <v>0.003321759259259259</v>
      </c>
      <c r="L13" s="86">
        <f>J13-I13-K13</f>
        <v>0.12893518518518515</v>
      </c>
      <c r="M13" s="88"/>
      <c r="N13" s="88"/>
      <c r="O13" s="88"/>
      <c r="P13" s="88"/>
      <c r="Q13" s="88"/>
      <c r="R13" s="88"/>
      <c r="S13" s="88">
        <v>0</v>
      </c>
      <c r="T13" s="33">
        <v>5</v>
      </c>
      <c r="U13" s="33"/>
      <c r="V13" s="3"/>
    </row>
    <row r="14" spans="1:22" ht="15.75">
      <c r="A14" s="34"/>
      <c r="B14" s="73"/>
      <c r="C14" s="109" t="s">
        <v>79</v>
      </c>
      <c r="D14" s="36"/>
      <c r="E14" s="123"/>
      <c r="F14" s="110"/>
      <c r="G14" s="34"/>
      <c r="H14" s="34"/>
      <c r="I14" s="144"/>
      <c r="J14" s="144"/>
      <c r="K14" s="144"/>
      <c r="L14" s="131"/>
      <c r="M14" s="132"/>
      <c r="N14" s="132"/>
      <c r="O14" s="132"/>
      <c r="P14" s="132"/>
      <c r="Q14" s="132"/>
      <c r="R14" s="132"/>
      <c r="S14" s="132"/>
      <c r="T14" s="34"/>
      <c r="U14" s="34"/>
      <c r="V14" s="8"/>
    </row>
    <row r="15" spans="1:19" s="70" customFormat="1" ht="26.25" customHeight="1">
      <c r="A15" s="103"/>
      <c r="B15" s="73"/>
      <c r="C15" s="65" t="s">
        <v>179</v>
      </c>
      <c r="D15" s="65" t="s">
        <v>69</v>
      </c>
      <c r="E15" s="37"/>
      <c r="F15" s="28"/>
      <c r="G15" s="73"/>
      <c r="H15" s="73"/>
      <c r="I15" s="104"/>
      <c r="J15" s="104"/>
      <c r="K15" s="104"/>
      <c r="L15" s="105"/>
      <c r="M15" s="103"/>
      <c r="N15" s="103"/>
      <c r="O15" s="103"/>
      <c r="P15" s="103"/>
      <c r="Q15" s="103"/>
      <c r="R15" s="103"/>
      <c r="S15" s="103"/>
    </row>
    <row r="16" spans="1:22" ht="15.75">
      <c r="A16" s="33">
        <v>1</v>
      </c>
      <c r="B16" s="59">
        <v>141</v>
      </c>
      <c r="C16" s="5" t="s">
        <v>29</v>
      </c>
      <c r="D16" s="9" t="s">
        <v>110</v>
      </c>
      <c r="E16" s="138">
        <v>2</v>
      </c>
      <c r="F16" s="47" t="s">
        <v>6</v>
      </c>
      <c r="G16" s="33">
        <v>2003</v>
      </c>
      <c r="H16" s="33" t="s">
        <v>63</v>
      </c>
      <c r="I16" s="86">
        <v>0.020833333333333332</v>
      </c>
      <c r="J16" s="86">
        <v>0.0880787037037037</v>
      </c>
      <c r="K16" s="106">
        <v>0.0051967592592592595</v>
      </c>
      <c r="L16" s="86">
        <f aca="true" t="shared" si="0" ref="L16:L26">J16-I16-K16</f>
        <v>0.06204861111111111</v>
      </c>
      <c r="M16" s="88"/>
      <c r="N16" s="88"/>
      <c r="O16" s="88"/>
      <c r="P16" s="88"/>
      <c r="Q16" s="88"/>
      <c r="R16" s="88"/>
      <c r="S16" s="88">
        <v>0</v>
      </c>
      <c r="T16" s="33">
        <v>1</v>
      </c>
      <c r="U16" s="182">
        <v>1</v>
      </c>
      <c r="V16" s="33">
        <v>2</v>
      </c>
    </row>
    <row r="17" spans="1:22" ht="15.75">
      <c r="A17" s="33">
        <v>2</v>
      </c>
      <c r="B17" s="59">
        <v>140</v>
      </c>
      <c r="C17" s="5" t="s">
        <v>28</v>
      </c>
      <c r="D17" s="9" t="s">
        <v>110</v>
      </c>
      <c r="E17" s="138">
        <v>3</v>
      </c>
      <c r="F17" s="47" t="s">
        <v>6</v>
      </c>
      <c r="G17" s="33">
        <v>2003</v>
      </c>
      <c r="H17" s="33" t="s">
        <v>63</v>
      </c>
      <c r="I17" s="102">
        <v>0.09722222222222222</v>
      </c>
      <c r="J17" s="102">
        <v>0.16065972222222222</v>
      </c>
      <c r="K17" s="88"/>
      <c r="L17" s="86">
        <f t="shared" si="0"/>
        <v>0.0634375</v>
      </c>
      <c r="M17" s="88"/>
      <c r="N17" s="88"/>
      <c r="O17" s="88"/>
      <c r="P17" s="88"/>
      <c r="Q17" s="88"/>
      <c r="R17" s="88"/>
      <c r="S17" s="88">
        <v>0</v>
      </c>
      <c r="T17" s="33">
        <v>2</v>
      </c>
      <c r="U17" s="182">
        <f>L17*$U$16/$L$16</f>
        <v>1.0223838836038053</v>
      </c>
      <c r="V17" s="33">
        <v>2</v>
      </c>
    </row>
    <row r="18" spans="1:22" ht="15.75">
      <c r="A18" s="33">
        <v>3</v>
      </c>
      <c r="B18" s="59">
        <v>194</v>
      </c>
      <c r="C18" s="10" t="s">
        <v>31</v>
      </c>
      <c r="D18" s="13" t="s">
        <v>88</v>
      </c>
      <c r="E18" s="138">
        <v>3</v>
      </c>
      <c r="F18" s="47" t="s">
        <v>6</v>
      </c>
      <c r="G18" s="33">
        <v>2004</v>
      </c>
      <c r="H18" s="33" t="s">
        <v>63</v>
      </c>
      <c r="I18" s="102">
        <v>0.027777777777777776</v>
      </c>
      <c r="J18" s="102">
        <v>0.10069444444444443</v>
      </c>
      <c r="K18" s="102">
        <v>0.006944444444444444</v>
      </c>
      <c r="L18" s="86">
        <f t="shared" si="0"/>
        <v>0.06597222222222221</v>
      </c>
      <c r="M18" s="88"/>
      <c r="N18" s="88"/>
      <c r="O18" s="88"/>
      <c r="P18" s="88"/>
      <c r="Q18" s="88"/>
      <c r="R18" s="102"/>
      <c r="S18" s="88">
        <v>0</v>
      </c>
      <c r="T18" s="33">
        <v>3</v>
      </c>
      <c r="U18" s="182">
        <f>L18*$U$16/$L$16</f>
        <v>1.0632344711807498</v>
      </c>
      <c r="V18" s="33">
        <v>2</v>
      </c>
    </row>
    <row r="19" spans="1:22" ht="15.75">
      <c r="A19" s="33">
        <v>4</v>
      </c>
      <c r="B19" s="59">
        <v>192</v>
      </c>
      <c r="C19" s="4" t="s">
        <v>50</v>
      </c>
      <c r="D19" s="13" t="s">
        <v>88</v>
      </c>
      <c r="E19" s="136">
        <v>3</v>
      </c>
      <c r="F19" s="47" t="s">
        <v>6</v>
      </c>
      <c r="G19" s="33">
        <v>2004</v>
      </c>
      <c r="H19" s="33" t="s">
        <v>63</v>
      </c>
      <c r="I19" s="102">
        <v>0.013888888888888888</v>
      </c>
      <c r="J19" s="102">
        <v>0.09571759259259259</v>
      </c>
      <c r="K19" s="102">
        <v>0.004513888888888889</v>
      </c>
      <c r="L19" s="86">
        <f t="shared" si="0"/>
        <v>0.07731481481481482</v>
      </c>
      <c r="M19" s="88"/>
      <c r="N19" s="88"/>
      <c r="O19" s="88"/>
      <c r="P19" s="88"/>
      <c r="Q19" s="88"/>
      <c r="R19" s="102"/>
      <c r="S19" s="88">
        <v>0</v>
      </c>
      <c r="T19" s="33">
        <v>4</v>
      </c>
      <c r="U19" s="182">
        <f>L19*$U$16/$L$16</f>
        <v>1.2460361872784929</v>
      </c>
      <c r="V19" s="33">
        <v>3</v>
      </c>
    </row>
    <row r="20" spans="1:22" ht="15.75">
      <c r="A20" s="33">
        <v>5</v>
      </c>
      <c r="B20" s="59">
        <v>131</v>
      </c>
      <c r="C20" s="4" t="s">
        <v>21</v>
      </c>
      <c r="D20" s="26" t="s">
        <v>19</v>
      </c>
      <c r="E20" s="139" t="s">
        <v>17</v>
      </c>
      <c r="F20" s="47" t="s">
        <v>6</v>
      </c>
      <c r="G20" s="33">
        <v>2003</v>
      </c>
      <c r="H20" s="33" t="s">
        <v>63</v>
      </c>
      <c r="I20" s="102">
        <v>0.041666666666666664</v>
      </c>
      <c r="J20" s="102">
        <v>0.12567129629629628</v>
      </c>
      <c r="K20" s="102">
        <v>0.004108796296296297</v>
      </c>
      <c r="L20" s="86">
        <f t="shared" si="0"/>
        <v>0.07989583333333333</v>
      </c>
      <c r="M20" s="88"/>
      <c r="N20" s="88"/>
      <c r="O20" s="88"/>
      <c r="P20" s="88"/>
      <c r="Q20" s="102"/>
      <c r="R20" s="102"/>
      <c r="S20" s="88">
        <v>0</v>
      </c>
      <c r="T20" s="33">
        <v>5</v>
      </c>
      <c r="U20" s="182">
        <f>L20*$U$16/$L$16</f>
        <v>1.2876329043088977</v>
      </c>
      <c r="V20" s="33">
        <v>3</v>
      </c>
    </row>
    <row r="21" spans="1:22" ht="15.75">
      <c r="A21" s="33">
        <v>6</v>
      </c>
      <c r="B21" s="59">
        <v>189</v>
      </c>
      <c r="C21" s="5" t="s">
        <v>114</v>
      </c>
      <c r="D21" s="13" t="s">
        <v>88</v>
      </c>
      <c r="E21" s="138">
        <v>3</v>
      </c>
      <c r="F21" s="47" t="s">
        <v>6</v>
      </c>
      <c r="G21" s="33">
        <v>2003</v>
      </c>
      <c r="H21" s="33" t="s">
        <v>63</v>
      </c>
      <c r="I21" s="102">
        <v>0</v>
      </c>
      <c r="J21" s="102">
        <v>0.10508101851851852</v>
      </c>
      <c r="K21" s="102">
        <v>0.013842592592592594</v>
      </c>
      <c r="L21" s="86">
        <f t="shared" si="0"/>
        <v>0.09123842592592593</v>
      </c>
      <c r="M21" s="88"/>
      <c r="N21" s="102"/>
      <c r="O21" s="88"/>
      <c r="P21" s="88"/>
      <c r="Q21" s="88"/>
      <c r="R21" s="102"/>
      <c r="S21" s="88">
        <v>0</v>
      </c>
      <c r="T21" s="33">
        <v>6</v>
      </c>
      <c r="U21" s="182">
        <f>L21*$U$16/$L$16</f>
        <v>1.4704346204066407</v>
      </c>
      <c r="V21" s="33" t="s">
        <v>9</v>
      </c>
    </row>
    <row r="22" spans="1:22" ht="15.75">
      <c r="A22" s="33">
        <v>7</v>
      </c>
      <c r="B22" s="33">
        <v>203</v>
      </c>
      <c r="C22" s="5" t="s">
        <v>156</v>
      </c>
      <c r="D22" s="25" t="s">
        <v>155</v>
      </c>
      <c r="E22" s="136" t="s">
        <v>10</v>
      </c>
      <c r="F22" s="47" t="s">
        <v>6</v>
      </c>
      <c r="G22" s="33">
        <v>2005</v>
      </c>
      <c r="H22" s="33" t="s">
        <v>63</v>
      </c>
      <c r="I22" s="102">
        <v>0.06944444444444443</v>
      </c>
      <c r="J22" s="102">
        <v>0.17254629629629628</v>
      </c>
      <c r="K22" s="102">
        <v>0.001979166666666667</v>
      </c>
      <c r="L22" s="86">
        <f t="shared" si="0"/>
        <v>0.10112268518518518</v>
      </c>
      <c r="M22" s="88"/>
      <c r="N22" s="88"/>
      <c r="O22" s="88"/>
      <c r="P22" s="88"/>
      <c r="Q22" s="88"/>
      <c r="R22" s="88"/>
      <c r="S22" s="88">
        <v>0</v>
      </c>
      <c r="T22" s="33">
        <v>7</v>
      </c>
      <c r="U22" s="33"/>
      <c r="V22" s="33" t="s">
        <v>80</v>
      </c>
    </row>
    <row r="23" spans="1:26" ht="15.75">
      <c r="A23" s="33">
        <v>8</v>
      </c>
      <c r="B23" s="59">
        <v>202</v>
      </c>
      <c r="C23" s="4" t="s">
        <v>52</v>
      </c>
      <c r="D23" s="25" t="s">
        <v>155</v>
      </c>
      <c r="E23" s="136" t="s">
        <v>9</v>
      </c>
      <c r="F23" s="47" t="s">
        <v>6</v>
      </c>
      <c r="G23" s="33">
        <v>2003</v>
      </c>
      <c r="H23" s="33" t="s">
        <v>63</v>
      </c>
      <c r="I23" s="102">
        <v>0.05694444444444444</v>
      </c>
      <c r="J23" s="102">
        <v>0.17511574074074074</v>
      </c>
      <c r="K23" s="102">
        <v>0.0006597222222222221</v>
      </c>
      <c r="L23" s="86">
        <f t="shared" si="0"/>
        <v>0.11751157407407407</v>
      </c>
      <c r="M23" s="88"/>
      <c r="N23" s="102"/>
      <c r="O23" s="88"/>
      <c r="P23" s="88"/>
      <c r="Q23" s="88"/>
      <c r="R23" s="88"/>
      <c r="S23" s="88">
        <v>0</v>
      </c>
      <c r="T23" s="33">
        <v>8</v>
      </c>
      <c r="U23" s="33"/>
      <c r="V23" s="3"/>
      <c r="X23" s="8"/>
      <c r="Y23" s="8"/>
      <c r="Z23" s="8"/>
    </row>
    <row r="24" spans="1:26" ht="15.75">
      <c r="A24" s="33">
        <v>9</v>
      </c>
      <c r="B24" s="59">
        <v>139</v>
      </c>
      <c r="C24" s="5" t="s">
        <v>27</v>
      </c>
      <c r="D24" s="9" t="s">
        <v>110</v>
      </c>
      <c r="E24" s="138">
        <v>3</v>
      </c>
      <c r="F24" s="47" t="s">
        <v>6</v>
      </c>
      <c r="G24" s="33">
        <v>2003</v>
      </c>
      <c r="H24" s="33" t="s">
        <v>63</v>
      </c>
      <c r="I24" s="102">
        <v>0.006944444444444444</v>
      </c>
      <c r="J24" s="102">
        <v>0.08414351851851852</v>
      </c>
      <c r="K24" s="88"/>
      <c r="L24" s="86">
        <f t="shared" si="0"/>
        <v>0.07719907407407407</v>
      </c>
      <c r="M24" s="88"/>
      <c r="N24" s="88"/>
      <c r="O24" s="88"/>
      <c r="P24" s="88"/>
      <c r="Q24" s="88">
        <v>1</v>
      </c>
      <c r="R24" s="88"/>
      <c r="S24" s="88">
        <v>1</v>
      </c>
      <c r="T24" s="33">
        <v>9</v>
      </c>
      <c r="U24" s="33"/>
      <c r="V24" s="3"/>
      <c r="X24" s="8"/>
      <c r="Y24" s="8"/>
      <c r="Z24" s="8"/>
    </row>
    <row r="25" spans="1:26" ht="15.75">
      <c r="A25" s="33">
        <v>10</v>
      </c>
      <c r="B25" s="59">
        <v>204</v>
      </c>
      <c r="C25" s="5" t="s">
        <v>157</v>
      </c>
      <c r="D25" s="25" t="s">
        <v>155</v>
      </c>
      <c r="E25" s="136" t="s">
        <v>10</v>
      </c>
      <c r="F25" s="47" t="s">
        <v>6</v>
      </c>
      <c r="G25" s="33">
        <v>2005</v>
      </c>
      <c r="H25" s="33" t="s">
        <v>63</v>
      </c>
      <c r="I25" s="102">
        <v>0.08333333333333333</v>
      </c>
      <c r="J25" s="102">
        <v>0.21364583333333334</v>
      </c>
      <c r="K25" s="88"/>
      <c r="L25" s="86">
        <f t="shared" si="0"/>
        <v>0.1303125</v>
      </c>
      <c r="M25" s="88"/>
      <c r="N25" s="88"/>
      <c r="O25" s="88"/>
      <c r="P25" s="88"/>
      <c r="Q25" s="88">
        <v>1</v>
      </c>
      <c r="R25" s="88"/>
      <c r="S25" s="88">
        <v>1</v>
      </c>
      <c r="T25" s="33">
        <v>10</v>
      </c>
      <c r="U25" s="33"/>
      <c r="V25" s="3"/>
      <c r="X25" s="34"/>
      <c r="Y25" s="8"/>
      <c r="Z25" s="8"/>
    </row>
    <row r="26" spans="1:26" ht="15.75">
      <c r="A26" s="33">
        <v>11</v>
      </c>
      <c r="B26" s="33">
        <v>201</v>
      </c>
      <c r="C26" s="4" t="s">
        <v>53</v>
      </c>
      <c r="D26" s="25" t="s">
        <v>155</v>
      </c>
      <c r="E26" s="136" t="s">
        <v>9</v>
      </c>
      <c r="F26" s="47" t="s">
        <v>6</v>
      </c>
      <c r="G26" s="33">
        <v>2003</v>
      </c>
      <c r="H26" s="33" t="s">
        <v>63</v>
      </c>
      <c r="I26" s="102">
        <v>0.034722222222222224</v>
      </c>
      <c r="J26" s="102">
        <v>0.0971875</v>
      </c>
      <c r="K26" s="102">
        <v>0.0005787037037037038</v>
      </c>
      <c r="L26" s="86">
        <f t="shared" si="0"/>
        <v>0.061886574074074066</v>
      </c>
      <c r="M26" s="88" t="s">
        <v>175</v>
      </c>
      <c r="N26" s="88"/>
      <c r="O26" s="88">
        <v>1</v>
      </c>
      <c r="P26" s="88">
        <v>1</v>
      </c>
      <c r="Q26" s="88">
        <v>1</v>
      </c>
      <c r="R26" s="88"/>
      <c r="S26" s="88">
        <v>5</v>
      </c>
      <c r="T26" s="33">
        <v>11</v>
      </c>
      <c r="U26" s="33"/>
      <c r="V26" s="3"/>
      <c r="X26" s="8"/>
      <c r="Y26" s="8"/>
      <c r="Z26" s="8"/>
    </row>
    <row r="27" spans="1:26" ht="15.75">
      <c r="A27" s="34"/>
      <c r="B27" s="34"/>
      <c r="C27" s="29" t="s">
        <v>262</v>
      </c>
      <c r="D27" s="35"/>
      <c r="E27" s="115"/>
      <c r="F27" s="110"/>
      <c r="G27" s="34"/>
      <c r="H27" s="34"/>
      <c r="I27" s="144"/>
      <c r="J27" s="144"/>
      <c r="K27" s="144"/>
      <c r="L27" s="131"/>
      <c r="M27" s="132"/>
      <c r="N27" s="132"/>
      <c r="O27" s="132"/>
      <c r="P27" s="132"/>
      <c r="Q27" s="132"/>
      <c r="R27" s="132"/>
      <c r="S27" s="132"/>
      <c r="T27" s="34"/>
      <c r="U27" s="34"/>
      <c r="V27" s="8"/>
      <c r="X27" s="8"/>
      <c r="Y27" s="8"/>
      <c r="Z27" s="34"/>
    </row>
    <row r="28" spans="1:26" ht="15.75">
      <c r="A28" s="34"/>
      <c r="B28" s="34"/>
      <c r="C28" s="39">
        <v>2</v>
      </c>
      <c r="D28" s="121">
        <v>1.08</v>
      </c>
      <c r="E28" s="219">
        <f>D28*$L$16</f>
        <v>0.0670125</v>
      </c>
      <c r="F28" s="110"/>
      <c r="G28" s="34"/>
      <c r="H28" s="34"/>
      <c r="I28" s="144"/>
      <c r="J28" s="144"/>
      <c r="K28" s="144"/>
      <c r="L28" s="131"/>
      <c r="M28" s="132"/>
      <c r="N28" s="132"/>
      <c r="O28" s="132"/>
      <c r="P28" s="132"/>
      <c r="Q28" s="132"/>
      <c r="R28" s="132"/>
      <c r="S28" s="132"/>
      <c r="T28" s="34"/>
      <c r="U28" s="34"/>
      <c r="V28" s="8"/>
      <c r="X28" s="8"/>
      <c r="Y28" s="8"/>
      <c r="Z28" s="34"/>
    </row>
    <row r="29" spans="1:26" ht="15.75">
      <c r="A29" s="34"/>
      <c r="B29" s="34"/>
      <c r="C29" s="120">
        <v>3</v>
      </c>
      <c r="D29" s="121">
        <v>1.35</v>
      </c>
      <c r="E29" s="219">
        <f>D29*$L$16</f>
        <v>0.08376562500000001</v>
      </c>
      <c r="F29" s="110"/>
      <c r="G29" s="34"/>
      <c r="H29" s="34"/>
      <c r="I29" s="144"/>
      <c r="J29" s="144"/>
      <c r="K29" s="144"/>
      <c r="L29" s="131"/>
      <c r="M29" s="132"/>
      <c r="N29" s="132"/>
      <c r="O29" s="132"/>
      <c r="P29" s="132"/>
      <c r="Q29" s="132"/>
      <c r="R29" s="132"/>
      <c r="S29" s="132"/>
      <c r="T29" s="34"/>
      <c r="U29" s="34"/>
      <c r="V29" s="8"/>
      <c r="X29" s="8"/>
      <c r="Y29" s="8"/>
      <c r="Z29" s="34"/>
    </row>
    <row r="30" spans="1:26" ht="15.75">
      <c r="A30" s="34"/>
      <c r="B30" s="34"/>
      <c r="C30" s="39" t="s">
        <v>9</v>
      </c>
      <c r="D30" s="121">
        <v>1.54</v>
      </c>
      <c r="E30" s="219">
        <f>D30*$L$16</f>
        <v>0.09555486111111111</v>
      </c>
      <c r="F30" s="110"/>
      <c r="G30" s="34"/>
      <c r="H30" s="34"/>
      <c r="I30" s="144"/>
      <c r="J30" s="144"/>
      <c r="K30" s="144"/>
      <c r="L30" s="131"/>
      <c r="M30" s="132"/>
      <c r="N30" s="132"/>
      <c r="O30" s="132"/>
      <c r="P30" s="132"/>
      <c r="Q30" s="132"/>
      <c r="R30" s="132"/>
      <c r="S30" s="132"/>
      <c r="T30" s="34"/>
      <c r="U30" s="34"/>
      <c r="V30" s="8"/>
      <c r="X30" s="8"/>
      <c r="Y30" s="8"/>
      <c r="Z30" s="34"/>
    </row>
    <row r="31" spans="1:26" s="107" customFormat="1" ht="26.25" customHeight="1">
      <c r="A31" s="73"/>
      <c r="B31" s="73"/>
      <c r="C31" s="65" t="s">
        <v>164</v>
      </c>
      <c r="D31" s="65" t="s">
        <v>69</v>
      </c>
      <c r="E31" s="115"/>
      <c r="F31" s="28"/>
      <c r="G31" s="73"/>
      <c r="H31" s="73"/>
      <c r="I31" s="104"/>
      <c r="J31" s="104"/>
      <c r="K31" s="104"/>
      <c r="L31" s="105"/>
      <c r="M31" s="103"/>
      <c r="N31" s="103"/>
      <c r="O31" s="103"/>
      <c r="P31" s="103"/>
      <c r="Q31" s="103"/>
      <c r="R31" s="103"/>
      <c r="S31" s="103"/>
      <c r="T31" s="70"/>
      <c r="U31" s="70"/>
      <c r="V31" s="70"/>
      <c r="X31" s="34"/>
      <c r="Y31" s="70"/>
      <c r="Z31" s="70"/>
    </row>
    <row r="32" spans="1:22" ht="15.75">
      <c r="A32" s="33">
        <v>1</v>
      </c>
      <c r="B32" s="59">
        <v>159</v>
      </c>
      <c r="C32" s="5" t="s">
        <v>40</v>
      </c>
      <c r="D32" s="9" t="s">
        <v>36</v>
      </c>
      <c r="E32" s="138">
        <v>2</v>
      </c>
      <c r="F32" s="47" t="s">
        <v>6</v>
      </c>
      <c r="G32" s="33">
        <v>2001</v>
      </c>
      <c r="H32" s="33" t="s">
        <v>62</v>
      </c>
      <c r="I32" s="102">
        <v>0.07430555555555556</v>
      </c>
      <c r="J32" s="102">
        <v>0.1409027777777778</v>
      </c>
      <c r="K32" s="88"/>
      <c r="L32" s="86">
        <f>J32-I32-K32</f>
        <v>0.06659722222222224</v>
      </c>
      <c r="M32" s="88"/>
      <c r="N32" s="88"/>
      <c r="O32" s="88"/>
      <c r="P32" s="88"/>
      <c r="Q32" s="88"/>
      <c r="R32" s="88"/>
      <c r="S32" s="88">
        <v>0</v>
      </c>
      <c r="T32" s="33">
        <v>1</v>
      </c>
      <c r="U32" s="33"/>
      <c r="V32" s="33" t="s">
        <v>80</v>
      </c>
    </row>
    <row r="33" spans="1:22" ht="15.75">
      <c r="A33" s="33">
        <v>2</v>
      </c>
      <c r="B33" s="59">
        <v>155</v>
      </c>
      <c r="C33" s="5" t="s">
        <v>37</v>
      </c>
      <c r="D33" s="9" t="s">
        <v>36</v>
      </c>
      <c r="E33" s="138">
        <v>2</v>
      </c>
      <c r="F33" s="47" t="s">
        <v>6</v>
      </c>
      <c r="G33" s="33">
        <v>2001</v>
      </c>
      <c r="H33" s="33" t="s">
        <v>62</v>
      </c>
      <c r="I33" s="102">
        <v>0.04861111111111111</v>
      </c>
      <c r="J33" s="102">
        <v>0.1165625</v>
      </c>
      <c r="K33" s="88"/>
      <c r="L33" s="86">
        <f>J33-I33-K33</f>
        <v>0.06795138888888888</v>
      </c>
      <c r="M33" s="88"/>
      <c r="N33" s="88"/>
      <c r="O33" s="88"/>
      <c r="P33" s="88"/>
      <c r="Q33" s="88"/>
      <c r="R33" s="88"/>
      <c r="S33" s="88">
        <v>0</v>
      </c>
      <c r="T33" s="33">
        <v>2</v>
      </c>
      <c r="U33" s="33"/>
      <c r="V33" s="3"/>
    </row>
    <row r="34" spans="1:22" ht="15.75">
      <c r="A34" s="33">
        <v>3</v>
      </c>
      <c r="B34" s="59">
        <v>132</v>
      </c>
      <c r="C34" s="13" t="s">
        <v>22</v>
      </c>
      <c r="D34" s="26" t="s">
        <v>19</v>
      </c>
      <c r="E34" s="139" t="s">
        <v>9</v>
      </c>
      <c r="F34" s="47" t="s">
        <v>6</v>
      </c>
      <c r="G34" s="33">
        <v>2002</v>
      </c>
      <c r="H34" s="33" t="s">
        <v>62</v>
      </c>
      <c r="I34" s="102">
        <v>0.0625</v>
      </c>
      <c r="J34" s="102">
        <v>0.15638888888888888</v>
      </c>
      <c r="K34" s="88"/>
      <c r="L34" s="86">
        <f>J34-I34-K34</f>
        <v>0.09388888888888888</v>
      </c>
      <c r="M34" s="88"/>
      <c r="N34" s="88"/>
      <c r="O34" s="88"/>
      <c r="P34" s="88"/>
      <c r="Q34" s="88"/>
      <c r="R34" s="88"/>
      <c r="S34" s="88">
        <v>0</v>
      </c>
      <c r="T34" s="33">
        <v>3</v>
      </c>
      <c r="U34" s="33"/>
      <c r="V34" s="3"/>
    </row>
    <row r="35" ht="15.75">
      <c r="C35" s="29" t="s">
        <v>79</v>
      </c>
    </row>
    <row r="37" spans="3:4" ht="15">
      <c r="C37" s="64" t="s">
        <v>82</v>
      </c>
      <c r="D37" s="64" t="s">
        <v>83</v>
      </c>
    </row>
  </sheetData>
  <sheetProtection/>
  <autoFilter ref="B4:H34"/>
  <mergeCells count="19">
    <mergeCell ref="U4:U5"/>
    <mergeCell ref="A1:V1"/>
    <mergeCell ref="V4:V5"/>
    <mergeCell ref="B4:B5"/>
    <mergeCell ref="C4:C5"/>
    <mergeCell ref="D4:D5"/>
    <mergeCell ref="I4:I5"/>
    <mergeCell ref="J4:J5"/>
    <mergeCell ref="K4:K5"/>
    <mergeCell ref="B2:T2"/>
    <mergeCell ref="S4:S5"/>
    <mergeCell ref="T4:T5"/>
    <mergeCell ref="M4:R4"/>
    <mergeCell ref="A4:A5"/>
    <mergeCell ref="E4:E5"/>
    <mergeCell ref="F4:F5"/>
    <mergeCell ref="G4:G5"/>
    <mergeCell ref="H4:H5"/>
    <mergeCell ref="L4:L5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149"/>
  <sheetViews>
    <sheetView zoomScalePageLayoutView="0" workbookViewId="0" topLeftCell="A1">
      <selection activeCell="I123" sqref="I123"/>
    </sheetView>
  </sheetViews>
  <sheetFormatPr defaultColWidth="9.140625" defaultRowHeight="15"/>
  <cols>
    <col min="1" max="1" width="4.140625" style="0" customWidth="1"/>
    <col min="2" max="2" width="27.140625" style="0" customWidth="1"/>
    <col min="3" max="3" width="28.8515625" style="0" customWidth="1"/>
    <col min="4" max="4" width="9.57421875" style="0" customWidth="1"/>
    <col min="5" max="5" width="0" style="0" hidden="1" customWidth="1"/>
    <col min="7" max="7" width="11.00390625" style="0" customWidth="1"/>
    <col min="9" max="9" width="10.8515625" style="0" customWidth="1"/>
    <col min="10" max="10" width="6.57421875" style="0" customWidth="1"/>
    <col min="11" max="11" width="6.8515625" style="0" customWidth="1"/>
    <col min="12" max="12" width="8.7109375" style="0" hidden="1" customWidth="1"/>
    <col min="13" max="15" width="9.140625" style="0" hidden="1" customWidth="1"/>
  </cols>
  <sheetData>
    <row r="1" spans="1:15" ht="41.25" customHeight="1">
      <c r="A1" s="194" t="s">
        <v>183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1" ht="20.25" customHeight="1">
      <c r="A2" s="156"/>
      <c r="B2" s="156"/>
      <c r="C2" s="157">
        <v>43378</v>
      </c>
      <c r="D2" s="8"/>
      <c r="E2" s="34" t="s">
        <v>65</v>
      </c>
      <c r="F2" s="156"/>
      <c r="G2" s="156"/>
      <c r="H2" s="156"/>
      <c r="I2" s="156"/>
      <c r="J2" s="156"/>
      <c r="K2" s="156"/>
    </row>
    <row r="3" spans="1:11" ht="18" customHeight="1">
      <c r="A3" s="195" t="s">
        <v>184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6.5" customHeight="1">
      <c r="A4" s="213" t="s">
        <v>185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0" ht="33" customHeight="1">
      <c r="A5" s="158" t="s">
        <v>186</v>
      </c>
      <c r="B5" s="158" t="s">
        <v>187</v>
      </c>
      <c r="C5" s="41" t="s">
        <v>2</v>
      </c>
      <c r="D5" s="158" t="s">
        <v>188</v>
      </c>
      <c r="E5" s="158" t="s">
        <v>189</v>
      </c>
      <c r="F5" s="158" t="s">
        <v>190</v>
      </c>
      <c r="G5" s="158" t="s">
        <v>60</v>
      </c>
      <c r="H5" s="158" t="s">
        <v>67</v>
      </c>
      <c r="I5" s="192" t="s">
        <v>94</v>
      </c>
      <c r="J5" s="158" t="s">
        <v>247</v>
      </c>
    </row>
    <row r="6" spans="1:11" ht="18" customHeight="1">
      <c r="A6" s="159">
        <v>1</v>
      </c>
      <c r="B6" s="159" t="s">
        <v>191</v>
      </c>
      <c r="C6" s="159" t="s">
        <v>88</v>
      </c>
      <c r="D6" s="160" t="s">
        <v>17</v>
      </c>
      <c r="E6" s="160">
        <v>191</v>
      </c>
      <c r="F6" s="160">
        <v>2006</v>
      </c>
      <c r="G6" s="161">
        <v>0.014224537037037037</v>
      </c>
      <c r="H6" s="160">
        <v>1</v>
      </c>
      <c r="I6" s="160"/>
      <c r="J6" s="160" t="s">
        <v>80</v>
      </c>
      <c r="K6" s="162"/>
    </row>
    <row r="7" spans="1:11" ht="18" customHeight="1">
      <c r="A7" s="159">
        <v>2</v>
      </c>
      <c r="B7" s="159" t="s">
        <v>192</v>
      </c>
      <c r="C7" s="159" t="s">
        <v>193</v>
      </c>
      <c r="D7" s="160" t="s">
        <v>10</v>
      </c>
      <c r="E7" s="160">
        <v>27</v>
      </c>
      <c r="F7" s="160">
        <v>2007</v>
      </c>
      <c r="G7" s="161">
        <v>0.024988425925925928</v>
      </c>
      <c r="H7" s="160">
        <v>2</v>
      </c>
      <c r="I7" s="160"/>
      <c r="J7" s="159"/>
      <c r="K7" s="162"/>
    </row>
    <row r="8" spans="1:11" ht="18" customHeight="1">
      <c r="A8" s="159">
        <v>3</v>
      </c>
      <c r="B8" s="159" t="s">
        <v>194</v>
      </c>
      <c r="C8" s="159" t="s">
        <v>87</v>
      </c>
      <c r="D8" s="140" t="s">
        <v>17</v>
      </c>
      <c r="E8" s="160">
        <v>105</v>
      </c>
      <c r="F8" s="160">
        <v>2006</v>
      </c>
      <c r="G8" s="161">
        <v>0.027650462962962963</v>
      </c>
      <c r="H8" s="160">
        <v>3</v>
      </c>
      <c r="I8" s="160"/>
      <c r="J8" s="159"/>
      <c r="K8" s="162"/>
    </row>
    <row r="9" spans="1:11" ht="18" customHeight="1">
      <c r="A9" s="159">
        <v>4</v>
      </c>
      <c r="B9" s="159" t="s">
        <v>136</v>
      </c>
      <c r="C9" s="159" t="s">
        <v>110</v>
      </c>
      <c r="D9" s="160" t="s">
        <v>17</v>
      </c>
      <c r="E9" s="160">
        <v>25</v>
      </c>
      <c r="F9" s="160">
        <v>2007</v>
      </c>
      <c r="G9" s="161">
        <v>0.03428240740740741</v>
      </c>
      <c r="H9" s="160">
        <v>4</v>
      </c>
      <c r="I9" s="160"/>
      <c r="J9" s="159"/>
      <c r="K9" s="162"/>
    </row>
    <row r="10" spans="1:11" ht="18" customHeight="1">
      <c r="A10" s="159">
        <v>5</v>
      </c>
      <c r="B10" s="159" t="s">
        <v>195</v>
      </c>
      <c r="C10" s="159" t="s">
        <v>88</v>
      </c>
      <c r="D10" s="160" t="s">
        <v>17</v>
      </c>
      <c r="E10" s="160">
        <v>196</v>
      </c>
      <c r="F10" s="160">
        <v>2006</v>
      </c>
      <c r="G10" s="161">
        <v>0.04196759259259259</v>
      </c>
      <c r="H10" s="160">
        <v>5</v>
      </c>
      <c r="I10" s="160"/>
      <c r="J10" s="159"/>
      <c r="K10" s="162"/>
    </row>
    <row r="11" spans="1:11" ht="18" customHeight="1">
      <c r="A11" s="159">
        <v>6</v>
      </c>
      <c r="B11" s="159" t="s">
        <v>55</v>
      </c>
      <c r="C11" s="159" t="s">
        <v>110</v>
      </c>
      <c r="D11" s="160" t="s">
        <v>17</v>
      </c>
      <c r="E11" s="160">
        <v>16</v>
      </c>
      <c r="F11" s="160">
        <v>2008</v>
      </c>
      <c r="G11" s="161">
        <v>0.04304398148148148</v>
      </c>
      <c r="H11" s="160">
        <v>6</v>
      </c>
      <c r="I11" s="160"/>
      <c r="J11" s="159"/>
      <c r="K11" s="162"/>
    </row>
    <row r="12" spans="1:11" ht="18" customHeight="1">
      <c r="A12" s="159">
        <v>7</v>
      </c>
      <c r="B12" s="159" t="s">
        <v>112</v>
      </c>
      <c r="C12" s="159" t="s">
        <v>110</v>
      </c>
      <c r="D12" s="160" t="s">
        <v>17</v>
      </c>
      <c r="E12" s="160">
        <v>15</v>
      </c>
      <c r="F12" s="160">
        <v>2008</v>
      </c>
      <c r="G12" s="161">
        <v>0.044363425925925924</v>
      </c>
      <c r="H12" s="160">
        <v>7</v>
      </c>
      <c r="I12" s="160"/>
      <c r="J12" s="159"/>
      <c r="K12" s="162"/>
    </row>
    <row r="13" spans="1:11" ht="18" customHeight="1">
      <c r="A13" s="159">
        <v>8</v>
      </c>
      <c r="B13" s="159" t="s">
        <v>196</v>
      </c>
      <c r="C13" s="159" t="s">
        <v>193</v>
      </c>
      <c r="D13" s="160" t="s">
        <v>16</v>
      </c>
      <c r="E13" s="160">
        <v>20</v>
      </c>
      <c r="F13" s="160">
        <v>2008</v>
      </c>
      <c r="G13" s="161">
        <v>0.045995370370370374</v>
      </c>
      <c r="H13" s="160">
        <v>8</v>
      </c>
      <c r="I13" s="160"/>
      <c r="J13" s="159"/>
      <c r="K13" s="162"/>
    </row>
    <row r="14" spans="1:11" ht="18" customHeight="1">
      <c r="A14" s="159">
        <v>9</v>
      </c>
      <c r="B14" s="159" t="s">
        <v>197</v>
      </c>
      <c r="C14" s="159" t="s">
        <v>198</v>
      </c>
      <c r="D14" s="160" t="s">
        <v>17</v>
      </c>
      <c r="E14" s="160">
        <v>153</v>
      </c>
      <c r="F14" s="160">
        <v>2006</v>
      </c>
      <c r="G14" s="161">
        <v>0.047858796296296295</v>
      </c>
      <c r="H14" s="160">
        <v>9</v>
      </c>
      <c r="I14" s="160"/>
      <c r="J14" s="159"/>
      <c r="K14" s="162"/>
    </row>
    <row r="15" spans="1:11" ht="18" customHeight="1">
      <c r="A15" s="159">
        <v>10</v>
      </c>
      <c r="B15" s="159" t="s">
        <v>199</v>
      </c>
      <c r="C15" s="159" t="s">
        <v>87</v>
      </c>
      <c r="D15" s="140" t="s">
        <v>17</v>
      </c>
      <c r="E15" s="160">
        <v>29</v>
      </c>
      <c r="F15" s="160">
        <v>2006</v>
      </c>
      <c r="G15" s="160"/>
      <c r="H15" s="160"/>
      <c r="I15" s="160"/>
      <c r="J15" s="88"/>
      <c r="K15" s="162"/>
    </row>
    <row r="16" spans="1:11" ht="18" customHeight="1">
      <c r="A16" s="159">
        <v>11</v>
      </c>
      <c r="B16" s="159" t="s">
        <v>109</v>
      </c>
      <c r="C16" s="159" t="s">
        <v>110</v>
      </c>
      <c r="D16" s="160" t="s">
        <v>17</v>
      </c>
      <c r="E16" s="160">
        <v>13</v>
      </c>
      <c r="F16" s="160">
        <v>2008</v>
      </c>
      <c r="G16" s="160"/>
      <c r="H16" s="160"/>
      <c r="I16" s="160"/>
      <c r="J16" s="88"/>
      <c r="K16" s="162"/>
    </row>
    <row r="17" spans="1:11" ht="18" customHeight="1">
      <c r="A17" s="159">
        <v>12</v>
      </c>
      <c r="B17" s="159" t="s">
        <v>98</v>
      </c>
      <c r="C17" s="159" t="s">
        <v>87</v>
      </c>
      <c r="D17" s="160" t="s">
        <v>16</v>
      </c>
      <c r="E17" s="160">
        <v>110</v>
      </c>
      <c r="F17" s="160">
        <v>2006</v>
      </c>
      <c r="G17" s="160"/>
      <c r="H17" s="160"/>
      <c r="I17" s="160"/>
      <c r="J17" s="88"/>
      <c r="K17" s="162"/>
    </row>
    <row r="18" spans="1:11" ht="18" customHeight="1">
      <c r="A18" s="159">
        <v>13</v>
      </c>
      <c r="B18" s="159" t="s">
        <v>200</v>
      </c>
      <c r="C18" s="159" t="s">
        <v>87</v>
      </c>
      <c r="D18" s="140" t="s">
        <v>17</v>
      </c>
      <c r="E18" s="160">
        <v>111</v>
      </c>
      <c r="F18" s="160">
        <v>2006</v>
      </c>
      <c r="G18" s="160"/>
      <c r="H18" s="160"/>
      <c r="I18" s="160"/>
      <c r="J18" s="88"/>
      <c r="K18" s="162"/>
    </row>
    <row r="19" spans="1:11" ht="18" customHeight="1">
      <c r="A19" s="159">
        <v>14</v>
      </c>
      <c r="B19" s="159" t="s">
        <v>107</v>
      </c>
      <c r="C19" s="159" t="s">
        <v>24</v>
      </c>
      <c r="D19" s="160" t="s">
        <v>17</v>
      </c>
      <c r="E19" s="160">
        <v>12</v>
      </c>
      <c r="F19" s="160">
        <v>2007</v>
      </c>
      <c r="G19" s="160"/>
      <c r="H19" s="160"/>
      <c r="I19" s="160"/>
      <c r="J19" s="88"/>
      <c r="K19" s="162"/>
    </row>
    <row r="20" spans="1:11" ht="18" customHeight="1">
      <c r="A20" s="159">
        <v>15</v>
      </c>
      <c r="B20" s="159" t="s">
        <v>201</v>
      </c>
      <c r="C20" s="159" t="s">
        <v>193</v>
      </c>
      <c r="D20" s="160" t="s">
        <v>10</v>
      </c>
      <c r="E20" s="160">
        <v>175</v>
      </c>
      <c r="F20" s="160">
        <v>2006</v>
      </c>
      <c r="G20" s="160"/>
      <c r="H20" s="160"/>
      <c r="I20" s="160"/>
      <c r="J20" s="88"/>
      <c r="K20" s="162"/>
    </row>
    <row r="21" spans="1:11" ht="18" customHeight="1">
      <c r="A21" s="159">
        <v>16</v>
      </c>
      <c r="B21" s="159" t="s">
        <v>202</v>
      </c>
      <c r="C21" s="159" t="s">
        <v>87</v>
      </c>
      <c r="D21" s="140" t="s">
        <v>17</v>
      </c>
      <c r="E21" s="160">
        <v>130</v>
      </c>
      <c r="F21" s="160">
        <v>2006</v>
      </c>
      <c r="G21" s="160"/>
      <c r="H21" s="160"/>
      <c r="I21" s="160"/>
      <c r="J21" s="88"/>
      <c r="K21" s="162"/>
    </row>
    <row r="22" spans="1:11" s="176" customFormat="1" ht="18" customHeight="1">
      <c r="A22" s="172"/>
      <c r="B22" s="177" t="s">
        <v>241</v>
      </c>
      <c r="C22" s="178"/>
      <c r="D22" s="173"/>
      <c r="E22" s="173"/>
      <c r="F22" s="173"/>
      <c r="G22" s="173"/>
      <c r="H22" s="173"/>
      <c r="I22" s="173"/>
      <c r="J22" s="174"/>
      <c r="K22" s="175"/>
    </row>
    <row r="23" spans="1:11" ht="22.5" customHeight="1">
      <c r="A23" s="214" t="s">
        <v>203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</row>
    <row r="24" spans="1:11" ht="32.25" customHeight="1">
      <c r="A24" s="158" t="s">
        <v>186</v>
      </c>
      <c r="B24" s="158" t="s">
        <v>187</v>
      </c>
      <c r="C24" s="158" t="s">
        <v>204</v>
      </c>
      <c r="D24" s="158" t="s">
        <v>205</v>
      </c>
      <c r="E24" s="158" t="s">
        <v>189</v>
      </c>
      <c r="F24" s="158" t="s">
        <v>139</v>
      </c>
      <c r="G24" s="158" t="s">
        <v>60</v>
      </c>
      <c r="H24" s="158" t="s">
        <v>67</v>
      </c>
      <c r="I24" s="192" t="s">
        <v>94</v>
      </c>
      <c r="J24" s="158" t="s">
        <v>247</v>
      </c>
      <c r="K24" s="162"/>
    </row>
    <row r="25" spans="1:11" ht="18" customHeight="1">
      <c r="A25" s="159">
        <v>1</v>
      </c>
      <c r="B25" s="159" t="s">
        <v>206</v>
      </c>
      <c r="C25" s="159" t="s">
        <v>193</v>
      </c>
      <c r="D25" s="160">
        <v>2</v>
      </c>
      <c r="E25" s="160">
        <v>104</v>
      </c>
      <c r="F25" s="160">
        <v>2002</v>
      </c>
      <c r="G25" s="161">
        <v>0.01650462962962963</v>
      </c>
      <c r="H25" s="160">
        <v>1</v>
      </c>
      <c r="I25" s="193">
        <v>1</v>
      </c>
      <c r="J25" s="160">
        <v>1</v>
      </c>
      <c r="K25" s="162"/>
    </row>
    <row r="26" spans="1:11" ht="18" customHeight="1">
      <c r="A26" s="159">
        <v>2</v>
      </c>
      <c r="B26" s="159" t="s">
        <v>93</v>
      </c>
      <c r="C26" s="159" t="s">
        <v>85</v>
      </c>
      <c r="D26" s="160">
        <v>1</v>
      </c>
      <c r="E26" s="160">
        <v>149</v>
      </c>
      <c r="F26" s="160">
        <v>2003</v>
      </c>
      <c r="G26" s="161">
        <v>0.018043981481481484</v>
      </c>
      <c r="H26" s="160">
        <v>2</v>
      </c>
      <c r="I26" s="193">
        <f>G26*$I$25/$G$25</f>
        <v>1.0932678821879385</v>
      </c>
      <c r="J26" s="160">
        <v>2</v>
      </c>
      <c r="K26" s="162"/>
    </row>
    <row r="27" spans="1:11" ht="18" customHeight="1">
      <c r="A27" s="159">
        <v>3</v>
      </c>
      <c r="B27" s="159" t="s">
        <v>21</v>
      </c>
      <c r="C27" s="159" t="s">
        <v>19</v>
      </c>
      <c r="D27" s="160">
        <v>2</v>
      </c>
      <c r="E27" s="160">
        <v>131</v>
      </c>
      <c r="F27" s="160">
        <v>2003</v>
      </c>
      <c r="G27" s="161">
        <v>0.019525462962962963</v>
      </c>
      <c r="H27" s="160">
        <v>3</v>
      </c>
      <c r="I27" s="193">
        <f aca="true" t="shared" si="0" ref="I27:I32">G27*$I$25/$G$25</f>
        <v>1.1830294530154277</v>
      </c>
      <c r="J27" s="160">
        <v>3</v>
      </c>
      <c r="K27" s="162"/>
    </row>
    <row r="28" spans="1:11" ht="18" customHeight="1">
      <c r="A28" s="159">
        <v>4</v>
      </c>
      <c r="B28" s="159" t="s">
        <v>22</v>
      </c>
      <c r="C28" s="159" t="s">
        <v>19</v>
      </c>
      <c r="D28" s="160">
        <v>2</v>
      </c>
      <c r="E28" s="160">
        <v>132</v>
      </c>
      <c r="F28" s="160">
        <v>2002</v>
      </c>
      <c r="G28" s="161">
        <v>0.0203125</v>
      </c>
      <c r="H28" s="160">
        <v>4</v>
      </c>
      <c r="I28" s="193">
        <f t="shared" si="0"/>
        <v>1.2307152875175316</v>
      </c>
      <c r="J28" s="160">
        <v>3</v>
      </c>
      <c r="K28" s="162"/>
    </row>
    <row r="29" spans="1:11" ht="18" customHeight="1">
      <c r="A29" s="159">
        <v>5</v>
      </c>
      <c r="B29" s="159" t="s">
        <v>207</v>
      </c>
      <c r="C29" s="159" t="s">
        <v>193</v>
      </c>
      <c r="D29" s="160">
        <v>1</v>
      </c>
      <c r="E29" s="160">
        <v>103</v>
      </c>
      <c r="F29" s="160">
        <v>2003</v>
      </c>
      <c r="G29" s="161">
        <v>0.021944444444444447</v>
      </c>
      <c r="H29" s="160">
        <v>5</v>
      </c>
      <c r="I29" s="193">
        <f t="shared" si="0"/>
        <v>1.329593267882188</v>
      </c>
      <c r="J29" s="160">
        <v>3</v>
      </c>
      <c r="K29" s="162"/>
    </row>
    <row r="30" spans="1:11" ht="18" customHeight="1">
      <c r="A30" s="159">
        <v>6</v>
      </c>
      <c r="B30" s="159" t="s">
        <v>28</v>
      </c>
      <c r="C30" s="159" t="s">
        <v>110</v>
      </c>
      <c r="D30" s="160" t="s">
        <v>16</v>
      </c>
      <c r="E30" s="160">
        <v>140</v>
      </c>
      <c r="F30" s="160">
        <v>2003</v>
      </c>
      <c r="G30" s="161">
        <v>0.02753472222222222</v>
      </c>
      <c r="H30" s="160">
        <v>6</v>
      </c>
      <c r="I30" s="193">
        <f t="shared" si="0"/>
        <v>1.6683029453015428</v>
      </c>
      <c r="J30" s="160" t="s">
        <v>9</v>
      </c>
      <c r="K30" s="162"/>
    </row>
    <row r="31" spans="1:11" ht="18" customHeight="1">
      <c r="A31" s="159">
        <v>7</v>
      </c>
      <c r="B31" s="159" t="s">
        <v>106</v>
      </c>
      <c r="C31" s="159" t="s">
        <v>103</v>
      </c>
      <c r="D31" s="160" t="s">
        <v>17</v>
      </c>
      <c r="E31" s="160">
        <v>128</v>
      </c>
      <c r="F31" s="160">
        <v>2003</v>
      </c>
      <c r="G31" s="161">
        <v>0.03070601851851852</v>
      </c>
      <c r="H31" s="160">
        <v>7</v>
      </c>
      <c r="I31" s="193">
        <f t="shared" si="0"/>
        <v>1.8604488078541377</v>
      </c>
      <c r="J31" s="160" t="s">
        <v>9</v>
      </c>
      <c r="K31" s="162"/>
    </row>
    <row r="32" spans="1:11" ht="18" customHeight="1">
      <c r="A32" s="159">
        <v>8</v>
      </c>
      <c r="B32" s="159" t="s">
        <v>151</v>
      </c>
      <c r="C32" s="159" t="s">
        <v>141</v>
      </c>
      <c r="D32" s="160" t="s">
        <v>17</v>
      </c>
      <c r="E32" s="160">
        <v>122</v>
      </c>
      <c r="F32" s="160">
        <v>2002</v>
      </c>
      <c r="G32" s="161">
        <v>0.031030092592592592</v>
      </c>
      <c r="H32" s="160">
        <v>8</v>
      </c>
      <c r="I32" s="193">
        <f t="shared" si="0"/>
        <v>1.8800841514726507</v>
      </c>
      <c r="J32" s="160" t="s">
        <v>9</v>
      </c>
      <c r="K32" s="162"/>
    </row>
    <row r="33" spans="1:11" ht="18" customHeight="1">
      <c r="A33" s="159">
        <v>9</v>
      </c>
      <c r="B33" s="159" t="s">
        <v>150</v>
      </c>
      <c r="C33" s="159" t="s">
        <v>141</v>
      </c>
      <c r="D33" s="160" t="s">
        <v>17</v>
      </c>
      <c r="E33" s="160">
        <v>180</v>
      </c>
      <c r="F33" s="160">
        <v>2002</v>
      </c>
      <c r="G33" s="161">
        <v>0.03239583333333333</v>
      </c>
      <c r="H33" s="160">
        <v>9</v>
      </c>
      <c r="I33" s="160"/>
      <c r="J33" s="160" t="s">
        <v>80</v>
      </c>
      <c r="K33" s="162"/>
    </row>
    <row r="34" spans="1:11" ht="18" customHeight="1">
      <c r="A34" s="159">
        <v>10</v>
      </c>
      <c r="B34" s="159" t="s">
        <v>51</v>
      </c>
      <c r="C34" s="159" t="s">
        <v>49</v>
      </c>
      <c r="D34" s="160" t="s">
        <v>17</v>
      </c>
      <c r="E34" s="160">
        <v>182</v>
      </c>
      <c r="F34" s="160">
        <v>2002</v>
      </c>
      <c r="G34" s="161">
        <v>0.03424768518518519</v>
      </c>
      <c r="H34" s="160">
        <v>10</v>
      </c>
      <c r="I34" s="160"/>
      <c r="J34" s="159"/>
      <c r="K34" s="162"/>
    </row>
    <row r="35" spans="1:11" ht="18" customHeight="1">
      <c r="A35" s="159">
        <v>11</v>
      </c>
      <c r="B35" s="159" t="s">
        <v>39</v>
      </c>
      <c r="C35" s="159" t="s">
        <v>36</v>
      </c>
      <c r="D35" s="160" t="s">
        <v>17</v>
      </c>
      <c r="E35" s="160">
        <v>158</v>
      </c>
      <c r="F35" s="160">
        <v>2002</v>
      </c>
      <c r="G35" s="161">
        <v>0.03480324074074074</v>
      </c>
      <c r="H35" s="160">
        <v>11</v>
      </c>
      <c r="I35" s="160"/>
      <c r="J35" s="159"/>
      <c r="K35" s="162"/>
    </row>
    <row r="36" spans="1:11" ht="18" customHeight="1">
      <c r="A36" s="159">
        <v>12</v>
      </c>
      <c r="B36" s="159" t="s">
        <v>46</v>
      </c>
      <c r="C36" s="159" t="s">
        <v>49</v>
      </c>
      <c r="D36" s="160" t="s">
        <v>17</v>
      </c>
      <c r="E36" s="160">
        <v>181</v>
      </c>
      <c r="F36" s="160">
        <v>2002</v>
      </c>
      <c r="G36" s="161">
        <v>0.03900462962962963</v>
      </c>
      <c r="H36" s="160">
        <v>12</v>
      </c>
      <c r="I36" s="160"/>
      <c r="J36" s="159"/>
      <c r="K36" s="162"/>
    </row>
    <row r="37" spans="1:11" ht="18" customHeight="1">
      <c r="A37" s="159">
        <v>13</v>
      </c>
      <c r="B37" s="159" t="s">
        <v>208</v>
      </c>
      <c r="C37" s="159" t="s">
        <v>88</v>
      </c>
      <c r="D37" s="160" t="s">
        <v>17</v>
      </c>
      <c r="E37" s="160">
        <v>189</v>
      </c>
      <c r="F37" s="160">
        <v>2003</v>
      </c>
      <c r="G37" s="161">
        <v>0.047337962962962964</v>
      </c>
      <c r="H37" s="160">
        <v>13</v>
      </c>
      <c r="I37" s="160"/>
      <c r="J37" s="159"/>
      <c r="K37" s="162"/>
    </row>
    <row r="38" spans="1:11" ht="18" customHeight="1">
      <c r="A38" s="159">
        <v>14</v>
      </c>
      <c r="B38" s="159" t="s">
        <v>209</v>
      </c>
      <c r="C38" s="159" t="s">
        <v>101</v>
      </c>
      <c r="D38" s="160" t="s">
        <v>17</v>
      </c>
      <c r="E38" s="160">
        <v>117</v>
      </c>
      <c r="F38" s="160">
        <v>2003</v>
      </c>
      <c r="G38" s="161">
        <v>0.04846064814814815</v>
      </c>
      <c r="H38" s="160">
        <v>14</v>
      </c>
      <c r="I38" s="160"/>
      <c r="J38" s="159"/>
      <c r="K38" s="162"/>
    </row>
    <row r="39" spans="1:11" ht="18" customHeight="1">
      <c r="A39" s="159">
        <v>15</v>
      </c>
      <c r="B39" s="159" t="s">
        <v>104</v>
      </c>
      <c r="C39" s="159" t="s">
        <v>103</v>
      </c>
      <c r="D39" s="160" t="s">
        <v>17</v>
      </c>
      <c r="E39" s="160">
        <v>126</v>
      </c>
      <c r="F39" s="160">
        <v>2003</v>
      </c>
      <c r="G39" s="161">
        <v>0.0491550925925926</v>
      </c>
      <c r="H39" s="160">
        <v>15</v>
      </c>
      <c r="I39" s="160"/>
      <c r="J39" s="159"/>
      <c r="K39" s="162"/>
    </row>
    <row r="40" spans="1:11" ht="18" customHeight="1">
      <c r="A40" s="159">
        <v>16</v>
      </c>
      <c r="B40" s="159" t="s">
        <v>53</v>
      </c>
      <c r="C40" s="159" t="s">
        <v>155</v>
      </c>
      <c r="D40" s="160" t="s">
        <v>17</v>
      </c>
      <c r="E40" s="160">
        <v>201</v>
      </c>
      <c r="F40" s="160">
        <v>2003</v>
      </c>
      <c r="G40" s="160"/>
      <c r="H40" s="160"/>
      <c r="I40" s="160"/>
      <c r="J40" s="88"/>
      <c r="K40" s="162"/>
    </row>
    <row r="41" spans="1:11" ht="18" customHeight="1">
      <c r="A41" s="159">
        <v>17</v>
      </c>
      <c r="B41" s="159" t="s">
        <v>117</v>
      </c>
      <c r="C41" s="159" t="s">
        <v>49</v>
      </c>
      <c r="D41" s="160" t="s">
        <v>17</v>
      </c>
      <c r="E41" s="160">
        <v>183</v>
      </c>
      <c r="F41" s="160">
        <v>2003</v>
      </c>
      <c r="G41" s="160"/>
      <c r="H41" s="160"/>
      <c r="I41" s="160"/>
      <c r="J41" s="88"/>
      <c r="K41" s="162"/>
    </row>
    <row r="42" spans="1:11" ht="18" customHeight="1">
      <c r="A42" s="159">
        <v>18</v>
      </c>
      <c r="B42" s="159" t="s">
        <v>134</v>
      </c>
      <c r="C42" s="159" t="s">
        <v>101</v>
      </c>
      <c r="D42" s="160" t="s">
        <v>17</v>
      </c>
      <c r="E42" s="160">
        <v>118</v>
      </c>
      <c r="F42" s="160">
        <v>2003</v>
      </c>
      <c r="G42" s="160"/>
      <c r="H42" s="160"/>
      <c r="I42" s="160"/>
      <c r="J42" s="88"/>
      <c r="K42" s="162"/>
    </row>
    <row r="43" spans="1:11" ht="18" customHeight="1">
      <c r="A43" s="159">
        <v>19</v>
      </c>
      <c r="B43" s="159" t="s">
        <v>52</v>
      </c>
      <c r="C43" s="159" t="s">
        <v>155</v>
      </c>
      <c r="D43" s="160" t="s">
        <v>17</v>
      </c>
      <c r="E43" s="160">
        <v>202</v>
      </c>
      <c r="F43" s="160">
        <v>2003</v>
      </c>
      <c r="G43" s="160"/>
      <c r="H43" s="160"/>
      <c r="I43" s="160"/>
      <c r="J43" s="88"/>
      <c r="K43" s="162"/>
    </row>
    <row r="44" spans="1:11" ht="18" customHeight="1">
      <c r="A44" s="159">
        <v>20</v>
      </c>
      <c r="B44" s="159" t="s">
        <v>100</v>
      </c>
      <c r="C44" s="159" t="s">
        <v>101</v>
      </c>
      <c r="D44" s="160" t="s">
        <v>17</v>
      </c>
      <c r="E44" s="160">
        <v>115</v>
      </c>
      <c r="F44" s="160">
        <v>2003</v>
      </c>
      <c r="G44" s="160"/>
      <c r="H44" s="160"/>
      <c r="I44" s="160"/>
      <c r="J44" s="88"/>
      <c r="K44" s="162"/>
    </row>
    <row r="45" spans="1:11" ht="18" customHeight="1">
      <c r="A45" s="159">
        <v>21</v>
      </c>
      <c r="B45" s="159" t="s">
        <v>92</v>
      </c>
      <c r="C45" s="159" t="s">
        <v>85</v>
      </c>
      <c r="D45" s="160">
        <v>1</v>
      </c>
      <c r="E45" s="160">
        <v>147</v>
      </c>
      <c r="F45" s="160">
        <v>2003</v>
      </c>
      <c r="G45" s="160"/>
      <c r="H45" s="160"/>
      <c r="I45" s="160"/>
      <c r="J45" s="88"/>
      <c r="K45" s="162"/>
    </row>
    <row r="46" spans="1:11" ht="18" customHeight="1">
      <c r="A46" s="159">
        <v>22</v>
      </c>
      <c r="B46" s="159" t="s">
        <v>137</v>
      </c>
      <c r="C46" s="159" t="s">
        <v>24</v>
      </c>
      <c r="D46" s="160" t="s">
        <v>17</v>
      </c>
      <c r="E46" s="160">
        <v>136</v>
      </c>
      <c r="F46" s="160">
        <v>2003</v>
      </c>
      <c r="G46" s="160"/>
      <c r="H46" s="160"/>
      <c r="I46" s="160"/>
      <c r="J46" s="88"/>
      <c r="K46" s="162"/>
    </row>
    <row r="47" spans="1:11" ht="18" customHeight="1">
      <c r="A47" s="163"/>
      <c r="B47" s="164" t="s">
        <v>244</v>
      </c>
      <c r="C47" s="163"/>
      <c r="D47" s="165"/>
      <c r="E47" s="165"/>
      <c r="F47" s="165"/>
      <c r="G47" s="165"/>
      <c r="H47" s="165"/>
      <c r="I47" s="165"/>
      <c r="J47" s="132"/>
      <c r="K47" s="162"/>
    </row>
    <row r="48" spans="1:11" ht="18" customHeight="1">
      <c r="A48" s="163"/>
      <c r="B48" s="166">
        <v>1</v>
      </c>
      <c r="C48" s="167">
        <v>1.03</v>
      </c>
      <c r="D48" s="168">
        <f>C48*$G$25</f>
        <v>0.016999768518518518</v>
      </c>
      <c r="E48" s="165"/>
      <c r="F48" s="165"/>
      <c r="G48" s="165"/>
      <c r="H48" s="165"/>
      <c r="I48" s="165"/>
      <c r="J48" s="132"/>
      <c r="K48" s="162"/>
    </row>
    <row r="49" spans="1:11" ht="18" customHeight="1">
      <c r="A49" s="163"/>
      <c r="B49" s="166">
        <v>2</v>
      </c>
      <c r="C49" s="167">
        <v>1.18</v>
      </c>
      <c r="D49" s="168">
        <f>C49*$G$25</f>
        <v>0.019475462962962962</v>
      </c>
      <c r="E49" s="165"/>
      <c r="F49" s="165"/>
      <c r="G49" s="165"/>
      <c r="H49" s="165"/>
      <c r="I49" s="165"/>
      <c r="J49" s="132"/>
      <c r="K49" s="162"/>
    </row>
    <row r="50" spans="1:11" ht="18" customHeight="1">
      <c r="A50" s="163"/>
      <c r="B50" s="166">
        <v>3</v>
      </c>
      <c r="C50" s="167">
        <v>1.36</v>
      </c>
      <c r="D50" s="168">
        <f>C50*$G$25</f>
        <v>0.022446296296296298</v>
      </c>
      <c r="E50" s="165"/>
      <c r="F50" s="165"/>
      <c r="G50" s="165"/>
      <c r="H50" s="165"/>
      <c r="I50" s="165"/>
      <c r="J50" s="132"/>
      <c r="K50" s="162"/>
    </row>
    <row r="51" spans="1:11" ht="18" customHeight="1">
      <c r="A51" s="163"/>
      <c r="B51" s="166" t="s">
        <v>16</v>
      </c>
      <c r="C51" s="167">
        <v>1.64</v>
      </c>
      <c r="D51" s="168">
        <f>C51*$G$25</f>
        <v>0.02706759259259259</v>
      </c>
      <c r="E51" s="165"/>
      <c r="F51" s="165"/>
      <c r="G51" s="165"/>
      <c r="H51" s="165"/>
      <c r="I51" s="165"/>
      <c r="J51" s="132"/>
      <c r="K51" s="162"/>
    </row>
    <row r="52" spans="1:11" ht="18" customHeight="1">
      <c r="A52" s="163"/>
      <c r="B52" s="166" t="s">
        <v>9</v>
      </c>
      <c r="C52" s="167">
        <v>1.9</v>
      </c>
      <c r="D52" s="168">
        <f>C52*$G$25</f>
        <v>0.031358796296296294</v>
      </c>
      <c r="E52" s="165"/>
      <c r="F52" s="165"/>
      <c r="G52" s="165"/>
      <c r="H52" s="165"/>
      <c r="I52" s="165"/>
      <c r="J52" s="132"/>
      <c r="K52" s="162"/>
    </row>
    <row r="53" spans="1:11" ht="18.75" customHeight="1">
      <c r="A53" s="214" t="s">
        <v>210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</row>
    <row r="54" spans="1:11" ht="31.5" customHeight="1">
      <c r="A54" s="158" t="s">
        <v>186</v>
      </c>
      <c r="B54" s="158" t="s">
        <v>187</v>
      </c>
      <c r="C54" s="158" t="s">
        <v>204</v>
      </c>
      <c r="D54" s="158" t="s">
        <v>205</v>
      </c>
      <c r="E54" s="158" t="s">
        <v>189</v>
      </c>
      <c r="F54" s="158" t="s">
        <v>139</v>
      </c>
      <c r="G54" s="158" t="s">
        <v>60</v>
      </c>
      <c r="H54" s="158" t="s">
        <v>67</v>
      </c>
      <c r="I54" s="192" t="s">
        <v>94</v>
      </c>
      <c r="J54" s="158" t="s">
        <v>247</v>
      </c>
      <c r="K54" s="162"/>
    </row>
    <row r="55" spans="1:11" ht="18" customHeight="1">
      <c r="A55" s="159">
        <v>1</v>
      </c>
      <c r="B55" s="159" t="s">
        <v>211</v>
      </c>
      <c r="C55" s="159" t="s">
        <v>193</v>
      </c>
      <c r="D55" s="160">
        <v>1</v>
      </c>
      <c r="E55" s="160">
        <v>26</v>
      </c>
      <c r="F55" s="160">
        <v>2002</v>
      </c>
      <c r="G55" s="161">
        <v>0.019768518518518515</v>
      </c>
      <c r="H55" s="160">
        <v>1</v>
      </c>
      <c r="I55" s="193">
        <v>1</v>
      </c>
      <c r="J55" s="160">
        <v>2</v>
      </c>
      <c r="K55" s="162"/>
    </row>
    <row r="56" spans="1:11" ht="18" customHeight="1">
      <c r="A56" s="159">
        <v>2</v>
      </c>
      <c r="B56" s="159" t="s">
        <v>43</v>
      </c>
      <c r="C56" s="159" t="s">
        <v>42</v>
      </c>
      <c r="D56" s="160">
        <v>3</v>
      </c>
      <c r="E56" s="160">
        <v>163</v>
      </c>
      <c r="F56" s="160">
        <v>2003</v>
      </c>
      <c r="G56" s="161">
        <v>0.021041666666666667</v>
      </c>
      <c r="H56" s="160">
        <v>2</v>
      </c>
      <c r="I56" s="193">
        <f>G56*$I$55/$G$55</f>
        <v>1.0644028103044498</v>
      </c>
      <c r="J56" s="160">
        <v>3</v>
      </c>
      <c r="K56" s="162"/>
    </row>
    <row r="57" spans="1:11" ht="18" customHeight="1">
      <c r="A57" s="159">
        <v>3</v>
      </c>
      <c r="B57" s="159" t="s">
        <v>212</v>
      </c>
      <c r="C57" s="159" t="s">
        <v>87</v>
      </c>
      <c r="D57" s="160" t="s">
        <v>16</v>
      </c>
      <c r="E57" s="160">
        <v>109</v>
      </c>
      <c r="F57" s="160">
        <v>2003</v>
      </c>
      <c r="G57" s="161">
        <v>0.021180555555555553</v>
      </c>
      <c r="H57" s="160">
        <v>3</v>
      </c>
      <c r="I57" s="193">
        <f>G57*$I$55/$G$55</f>
        <v>1.0714285714285714</v>
      </c>
      <c r="J57" s="160">
        <v>3</v>
      </c>
      <c r="K57" s="162"/>
    </row>
    <row r="58" spans="1:11" ht="18" customHeight="1">
      <c r="A58" s="159">
        <v>4</v>
      </c>
      <c r="B58" s="159" t="s">
        <v>44</v>
      </c>
      <c r="C58" s="159" t="s">
        <v>42</v>
      </c>
      <c r="D58" s="160" t="s">
        <v>17</v>
      </c>
      <c r="E58" s="160">
        <v>164</v>
      </c>
      <c r="F58" s="160">
        <v>2003</v>
      </c>
      <c r="G58" s="161">
        <v>0.030185185185185186</v>
      </c>
      <c r="H58" s="160">
        <v>4</v>
      </c>
      <c r="I58" s="193">
        <f>G58*$I$55/$G$55</f>
        <v>1.5269320843091339</v>
      </c>
      <c r="J58" s="160" t="s">
        <v>9</v>
      </c>
      <c r="K58" s="162"/>
    </row>
    <row r="59" spans="1:11" ht="18" customHeight="1">
      <c r="A59" s="159">
        <v>5</v>
      </c>
      <c r="B59" s="159" t="s">
        <v>118</v>
      </c>
      <c r="C59" s="159" t="s">
        <v>49</v>
      </c>
      <c r="D59" s="160" t="s">
        <v>17</v>
      </c>
      <c r="E59" s="160">
        <v>185</v>
      </c>
      <c r="F59" s="160">
        <v>2003</v>
      </c>
      <c r="G59" s="161">
        <v>0.030844907407407404</v>
      </c>
      <c r="H59" s="160">
        <v>5</v>
      </c>
      <c r="I59" s="160"/>
      <c r="J59" s="160" t="s">
        <v>80</v>
      </c>
      <c r="K59" s="162"/>
    </row>
    <row r="60" spans="1:11" ht="18" customHeight="1">
      <c r="A60" s="159">
        <v>6</v>
      </c>
      <c r="B60" s="159" t="s">
        <v>34</v>
      </c>
      <c r="C60" s="159" t="s">
        <v>88</v>
      </c>
      <c r="D60" s="160" t="s">
        <v>17</v>
      </c>
      <c r="E60" s="160">
        <v>195</v>
      </c>
      <c r="F60" s="160">
        <v>2003</v>
      </c>
      <c r="G60" s="161">
        <v>0.044641203703703704</v>
      </c>
      <c r="H60" s="160">
        <v>6</v>
      </c>
      <c r="I60" s="160"/>
      <c r="J60" s="159"/>
      <c r="K60" s="162"/>
    </row>
    <row r="61" spans="1:11" ht="18" customHeight="1">
      <c r="A61" s="159">
        <v>7</v>
      </c>
      <c r="B61" s="159" t="s">
        <v>105</v>
      </c>
      <c r="C61" s="159" t="s">
        <v>103</v>
      </c>
      <c r="D61" s="160" t="s">
        <v>17</v>
      </c>
      <c r="E61" s="160">
        <v>127</v>
      </c>
      <c r="F61" s="160">
        <v>2003</v>
      </c>
      <c r="G61" s="161">
        <v>0.04677083333333334</v>
      </c>
      <c r="H61" s="160">
        <v>7</v>
      </c>
      <c r="I61" s="160"/>
      <c r="J61" s="159"/>
      <c r="K61" s="162"/>
    </row>
    <row r="62" spans="1:11" ht="18" customHeight="1">
      <c r="A62" s="159">
        <v>8</v>
      </c>
      <c r="B62" s="159" t="s">
        <v>38</v>
      </c>
      <c r="C62" s="159" t="s">
        <v>36</v>
      </c>
      <c r="D62" s="160" t="s">
        <v>17</v>
      </c>
      <c r="E62" s="160">
        <v>157</v>
      </c>
      <c r="F62" s="160">
        <v>2002</v>
      </c>
      <c r="G62" s="160"/>
      <c r="H62" s="160"/>
      <c r="I62" s="160"/>
      <c r="J62" s="88"/>
      <c r="K62" s="162"/>
    </row>
    <row r="63" spans="1:11" ht="18" customHeight="1">
      <c r="A63" s="159">
        <v>9</v>
      </c>
      <c r="B63" s="159" t="s">
        <v>128</v>
      </c>
      <c r="C63" s="159" t="s">
        <v>49</v>
      </c>
      <c r="D63" s="160" t="s">
        <v>17</v>
      </c>
      <c r="E63" s="160">
        <v>187</v>
      </c>
      <c r="F63" s="160">
        <v>2002</v>
      </c>
      <c r="G63" s="160"/>
      <c r="H63" s="160"/>
      <c r="I63" s="160"/>
      <c r="J63" s="88"/>
      <c r="K63" s="162"/>
    </row>
    <row r="64" spans="1:11" ht="18" customHeight="1">
      <c r="A64" s="159">
        <v>10</v>
      </c>
      <c r="B64" s="159" t="s">
        <v>213</v>
      </c>
      <c r="C64" s="159" t="s">
        <v>103</v>
      </c>
      <c r="D64" s="160" t="s">
        <v>17</v>
      </c>
      <c r="E64" s="160">
        <v>125</v>
      </c>
      <c r="F64" s="160">
        <v>2003</v>
      </c>
      <c r="G64" s="160"/>
      <c r="H64" s="160"/>
      <c r="I64" s="160"/>
      <c r="J64" s="88"/>
      <c r="K64" s="162"/>
    </row>
    <row r="65" spans="1:11" ht="18" customHeight="1">
      <c r="A65" s="159">
        <v>11</v>
      </c>
      <c r="B65" s="159" t="s">
        <v>214</v>
      </c>
      <c r="C65" s="159" t="s">
        <v>49</v>
      </c>
      <c r="D65" s="160" t="s">
        <v>17</v>
      </c>
      <c r="E65" s="160">
        <v>188</v>
      </c>
      <c r="F65" s="160">
        <v>2003</v>
      </c>
      <c r="G65" s="160"/>
      <c r="H65" s="160"/>
      <c r="I65" s="160"/>
      <c r="J65" s="88"/>
      <c r="K65" s="162"/>
    </row>
    <row r="66" spans="1:11" ht="18" customHeight="1">
      <c r="A66" s="159">
        <v>12</v>
      </c>
      <c r="B66" s="159" t="s">
        <v>144</v>
      </c>
      <c r="C66" s="159" t="s">
        <v>141</v>
      </c>
      <c r="D66" s="160" t="s">
        <v>17</v>
      </c>
      <c r="E66" s="160">
        <v>174</v>
      </c>
      <c r="F66" s="160">
        <v>2002</v>
      </c>
      <c r="G66" s="160"/>
      <c r="H66" s="160"/>
      <c r="I66" s="160"/>
      <c r="J66" s="88"/>
      <c r="K66" s="162"/>
    </row>
    <row r="67" spans="1:11" s="176" customFormat="1" ht="18" customHeight="1">
      <c r="A67" s="172"/>
      <c r="B67" s="177" t="s">
        <v>245</v>
      </c>
      <c r="C67" s="172"/>
      <c r="D67" s="173"/>
      <c r="E67" s="173"/>
      <c r="F67" s="173"/>
      <c r="G67" s="173"/>
      <c r="H67" s="173"/>
      <c r="I67" s="173"/>
      <c r="J67" s="174"/>
      <c r="K67" s="175"/>
    </row>
    <row r="68" spans="1:11" s="176" customFormat="1" ht="18" customHeight="1">
      <c r="A68" s="172"/>
      <c r="B68" s="166">
        <v>2</v>
      </c>
      <c r="C68" s="167">
        <v>1</v>
      </c>
      <c r="D68" s="179">
        <f>C68*$G$55</f>
        <v>0.019768518518518515</v>
      </c>
      <c r="E68" s="173"/>
      <c r="F68" s="173"/>
      <c r="G68" s="173"/>
      <c r="H68" s="173"/>
      <c r="I68" s="173"/>
      <c r="J68" s="174"/>
      <c r="K68" s="175"/>
    </row>
    <row r="69" spans="1:11" s="176" customFormat="1" ht="18" customHeight="1">
      <c r="A69" s="172"/>
      <c r="B69" s="166">
        <v>3</v>
      </c>
      <c r="C69" s="167">
        <v>1.18</v>
      </c>
      <c r="D69" s="179">
        <f>C69*$G$55</f>
        <v>0.023326851851851845</v>
      </c>
      <c r="E69" s="173"/>
      <c r="F69" s="173"/>
      <c r="G69" s="173"/>
      <c r="H69" s="173"/>
      <c r="I69" s="173"/>
      <c r="J69" s="174"/>
      <c r="K69" s="175"/>
    </row>
    <row r="70" spans="1:11" s="176" customFormat="1" ht="18" customHeight="1">
      <c r="A70" s="172"/>
      <c r="B70" s="166" t="s">
        <v>16</v>
      </c>
      <c r="C70" s="167">
        <v>1.4</v>
      </c>
      <c r="D70" s="179">
        <f>C70*$G$55</f>
        <v>0.02767592592592592</v>
      </c>
      <c r="E70" s="173"/>
      <c r="F70" s="173"/>
      <c r="G70" s="173"/>
      <c r="H70" s="173"/>
      <c r="I70" s="173"/>
      <c r="J70" s="174"/>
      <c r="K70" s="175"/>
    </row>
    <row r="71" spans="1:11" s="176" customFormat="1" ht="18" customHeight="1">
      <c r="A71" s="172"/>
      <c r="B71" s="166" t="s">
        <v>9</v>
      </c>
      <c r="C71" s="167">
        <v>1.6</v>
      </c>
      <c r="D71" s="179">
        <f>C71*$G$55</f>
        <v>0.031629629629629626</v>
      </c>
      <c r="E71" s="173"/>
      <c r="F71" s="173"/>
      <c r="G71" s="173"/>
      <c r="H71" s="173"/>
      <c r="I71" s="173"/>
      <c r="J71" s="174"/>
      <c r="K71" s="175"/>
    </row>
    <row r="72" spans="1:11" ht="24" customHeight="1">
      <c r="A72" s="214" t="s">
        <v>215</v>
      </c>
      <c r="B72" s="214"/>
      <c r="C72" s="214"/>
      <c r="D72" s="214"/>
      <c r="E72" s="214"/>
      <c r="F72" s="214"/>
      <c r="G72" s="214"/>
      <c r="H72" s="214"/>
      <c r="I72" s="214"/>
      <c r="J72" s="214"/>
      <c r="K72" s="214"/>
    </row>
    <row r="73" spans="1:11" ht="33" customHeight="1">
      <c r="A73" s="158" t="s">
        <v>186</v>
      </c>
      <c r="B73" s="158" t="s">
        <v>187</v>
      </c>
      <c r="C73" s="158" t="s">
        <v>204</v>
      </c>
      <c r="D73" s="158" t="s">
        <v>205</v>
      </c>
      <c r="E73" s="158" t="s">
        <v>189</v>
      </c>
      <c r="F73" s="158" t="s">
        <v>139</v>
      </c>
      <c r="G73" s="158" t="s">
        <v>60</v>
      </c>
      <c r="H73" s="158" t="s">
        <v>67</v>
      </c>
      <c r="I73" s="192" t="s">
        <v>94</v>
      </c>
      <c r="J73" s="158" t="s">
        <v>247</v>
      </c>
      <c r="K73" s="162"/>
    </row>
    <row r="74" spans="1:11" ht="18" customHeight="1">
      <c r="A74" s="159">
        <v>1</v>
      </c>
      <c r="B74" s="159" t="s">
        <v>216</v>
      </c>
      <c r="C74" s="159" t="s">
        <v>19</v>
      </c>
      <c r="D74" s="160" t="s">
        <v>10</v>
      </c>
      <c r="E74" s="160">
        <v>133</v>
      </c>
      <c r="F74" s="160">
        <v>2005</v>
      </c>
      <c r="G74" s="161">
        <v>0.012974537037037036</v>
      </c>
      <c r="H74" s="160">
        <v>1</v>
      </c>
      <c r="I74" s="193">
        <v>1</v>
      </c>
      <c r="J74" s="160">
        <v>3</v>
      </c>
      <c r="K74" s="162"/>
    </row>
    <row r="75" spans="1:11" ht="18" customHeight="1">
      <c r="A75" s="159">
        <v>2</v>
      </c>
      <c r="B75" s="159" t="s">
        <v>58</v>
      </c>
      <c r="C75" s="159" t="s">
        <v>110</v>
      </c>
      <c r="D75" s="160">
        <v>2</v>
      </c>
      <c r="E75" s="160">
        <v>144</v>
      </c>
      <c r="F75" s="160">
        <v>2005</v>
      </c>
      <c r="G75" s="161">
        <v>0.013113425925925926</v>
      </c>
      <c r="H75" s="160">
        <v>2</v>
      </c>
      <c r="I75" s="193">
        <f>G75*$I$74/$G$74</f>
        <v>1.0107047279214987</v>
      </c>
      <c r="J75" s="160">
        <v>3</v>
      </c>
      <c r="K75" s="162"/>
    </row>
    <row r="76" spans="1:11" ht="18" customHeight="1">
      <c r="A76" s="159">
        <v>3</v>
      </c>
      <c r="B76" s="159" t="s">
        <v>157</v>
      </c>
      <c r="C76" s="159" t="s">
        <v>155</v>
      </c>
      <c r="D76" s="160" t="s">
        <v>17</v>
      </c>
      <c r="E76" s="160">
        <v>204</v>
      </c>
      <c r="F76" s="160">
        <v>2005</v>
      </c>
      <c r="G76" s="161">
        <v>0.020879629629629626</v>
      </c>
      <c r="H76" s="160">
        <v>3</v>
      </c>
      <c r="I76" s="160"/>
      <c r="J76" s="169" t="s">
        <v>80</v>
      </c>
      <c r="K76" s="162"/>
    </row>
    <row r="77" spans="1:11" ht="18" customHeight="1">
      <c r="A77" s="159">
        <v>4</v>
      </c>
      <c r="B77" s="159" t="s">
        <v>125</v>
      </c>
      <c r="C77" s="159" t="s">
        <v>42</v>
      </c>
      <c r="D77" s="160" t="s">
        <v>17</v>
      </c>
      <c r="E77" s="160">
        <v>168</v>
      </c>
      <c r="F77" s="160">
        <v>2005</v>
      </c>
      <c r="G77" s="161">
        <v>0.028865740740740744</v>
      </c>
      <c r="H77" s="160">
        <v>4</v>
      </c>
      <c r="I77" s="160"/>
      <c r="J77" s="159"/>
      <c r="K77" s="162"/>
    </row>
    <row r="78" spans="1:11" ht="18" customHeight="1">
      <c r="A78" s="159">
        <v>5</v>
      </c>
      <c r="B78" s="159" t="s">
        <v>126</v>
      </c>
      <c r="C78" s="159" t="s">
        <v>42</v>
      </c>
      <c r="D78" s="160" t="s">
        <v>17</v>
      </c>
      <c r="E78" s="160">
        <v>169</v>
      </c>
      <c r="F78" s="160">
        <v>2005</v>
      </c>
      <c r="G78" s="161">
        <v>0.03153935185185185</v>
      </c>
      <c r="H78" s="160">
        <v>5</v>
      </c>
      <c r="I78" s="160"/>
      <c r="J78" s="159"/>
      <c r="K78" s="162"/>
    </row>
    <row r="79" spans="1:11" ht="18" customHeight="1">
      <c r="A79" s="159">
        <v>6</v>
      </c>
      <c r="B79" s="159" t="s">
        <v>217</v>
      </c>
      <c r="C79" s="159" t="s">
        <v>193</v>
      </c>
      <c r="D79" s="160" t="s">
        <v>10</v>
      </c>
      <c r="E79" s="160">
        <v>184</v>
      </c>
      <c r="F79" s="160">
        <v>2005</v>
      </c>
      <c r="G79" s="161">
        <v>0.03679398148148148</v>
      </c>
      <c r="H79" s="160">
        <v>6</v>
      </c>
      <c r="I79" s="160"/>
      <c r="J79" s="159"/>
      <c r="K79" s="162"/>
    </row>
    <row r="80" spans="1:11" ht="18" customHeight="1">
      <c r="A80" s="159">
        <v>7</v>
      </c>
      <c r="B80" s="159" t="s">
        <v>156</v>
      </c>
      <c r="C80" s="159" t="s">
        <v>155</v>
      </c>
      <c r="D80" s="160" t="s">
        <v>17</v>
      </c>
      <c r="E80" s="160">
        <v>203</v>
      </c>
      <c r="F80" s="160">
        <v>2005</v>
      </c>
      <c r="G80" s="161">
        <v>0.03903935185185185</v>
      </c>
      <c r="H80" s="160">
        <v>7</v>
      </c>
      <c r="I80" s="160"/>
      <c r="J80" s="159"/>
      <c r="K80" s="162"/>
    </row>
    <row r="81" spans="1:11" ht="18" customHeight="1">
      <c r="A81" s="159">
        <v>8</v>
      </c>
      <c r="B81" s="159" t="s">
        <v>218</v>
      </c>
      <c r="C81" s="159" t="s">
        <v>219</v>
      </c>
      <c r="D81" s="160" t="s">
        <v>17</v>
      </c>
      <c r="E81" s="160">
        <v>152</v>
      </c>
      <c r="F81" s="160">
        <v>2005</v>
      </c>
      <c r="G81" s="161">
        <v>0.043020833333333335</v>
      </c>
      <c r="H81" s="160">
        <v>8</v>
      </c>
      <c r="I81" s="160"/>
      <c r="J81" s="159"/>
      <c r="K81" s="162"/>
    </row>
    <row r="82" spans="1:11" ht="18" customHeight="1">
      <c r="A82" s="159">
        <v>9</v>
      </c>
      <c r="B82" s="159" t="s">
        <v>220</v>
      </c>
      <c r="C82" s="159" t="s">
        <v>193</v>
      </c>
      <c r="D82" s="160" t="s">
        <v>9</v>
      </c>
      <c r="E82" s="160">
        <v>106</v>
      </c>
      <c r="F82" s="160">
        <v>2005</v>
      </c>
      <c r="G82" s="161">
        <v>0.04604166666666667</v>
      </c>
      <c r="H82" s="160">
        <v>9</v>
      </c>
      <c r="I82" s="160"/>
      <c r="J82" s="159"/>
      <c r="K82" s="162"/>
    </row>
    <row r="83" spans="1:11" ht="18" customHeight="1">
      <c r="A83" s="159">
        <v>10</v>
      </c>
      <c r="B83" s="159" t="s">
        <v>221</v>
      </c>
      <c r="C83" s="159" t="s">
        <v>87</v>
      </c>
      <c r="D83" s="140" t="s">
        <v>10</v>
      </c>
      <c r="E83" s="160">
        <v>146</v>
      </c>
      <c r="F83" s="160">
        <v>2005</v>
      </c>
      <c r="G83" s="161">
        <v>0.0649537037037037</v>
      </c>
      <c r="H83" s="160">
        <v>10</v>
      </c>
      <c r="I83" s="160"/>
      <c r="J83" s="159"/>
      <c r="K83" s="162"/>
    </row>
    <row r="84" spans="1:11" ht="18" customHeight="1">
      <c r="A84" s="159">
        <v>11</v>
      </c>
      <c r="B84" s="159" t="s">
        <v>108</v>
      </c>
      <c r="C84" s="159" t="s">
        <v>24</v>
      </c>
      <c r="D84" s="160" t="s">
        <v>17</v>
      </c>
      <c r="E84" s="160">
        <v>135</v>
      </c>
      <c r="F84" s="160">
        <v>2005</v>
      </c>
      <c r="G84" s="160"/>
      <c r="H84" s="160"/>
      <c r="I84" s="160"/>
      <c r="J84" s="88"/>
      <c r="K84" s="162"/>
    </row>
    <row r="85" spans="1:11" ht="18" customHeight="1">
      <c r="A85" s="159">
        <v>12</v>
      </c>
      <c r="B85" s="159" t="s">
        <v>222</v>
      </c>
      <c r="C85" s="159" t="s">
        <v>219</v>
      </c>
      <c r="D85" s="160" t="s">
        <v>17</v>
      </c>
      <c r="E85" s="160">
        <v>151</v>
      </c>
      <c r="F85" s="160">
        <v>2005</v>
      </c>
      <c r="G85" s="160"/>
      <c r="H85" s="160"/>
      <c r="I85" s="160"/>
      <c r="J85" s="88"/>
      <c r="K85" s="162"/>
    </row>
    <row r="86" spans="1:11" ht="18" customHeight="1">
      <c r="A86" s="159">
        <v>13</v>
      </c>
      <c r="B86" s="159" t="s">
        <v>86</v>
      </c>
      <c r="C86" s="159" t="s">
        <v>85</v>
      </c>
      <c r="D86" s="160" t="s">
        <v>9</v>
      </c>
      <c r="E86" s="160">
        <v>148</v>
      </c>
      <c r="F86" s="160">
        <v>2005</v>
      </c>
      <c r="G86" s="160"/>
      <c r="H86" s="160"/>
      <c r="I86" s="160"/>
      <c r="J86" s="88"/>
      <c r="K86" s="162"/>
    </row>
    <row r="87" spans="1:11" ht="18" customHeight="1">
      <c r="A87" s="159">
        <v>14</v>
      </c>
      <c r="B87" s="159" t="s">
        <v>90</v>
      </c>
      <c r="C87" s="159" t="s">
        <v>87</v>
      </c>
      <c r="D87" s="140" t="s">
        <v>9</v>
      </c>
      <c r="E87" s="160">
        <v>112</v>
      </c>
      <c r="F87" s="160">
        <v>2005</v>
      </c>
      <c r="G87" s="160"/>
      <c r="H87" s="160"/>
      <c r="I87" s="160"/>
      <c r="J87" s="88"/>
      <c r="K87" s="162"/>
    </row>
    <row r="88" spans="1:11" ht="18" customHeight="1">
      <c r="A88" s="159">
        <v>15</v>
      </c>
      <c r="B88" s="159" t="s">
        <v>78</v>
      </c>
      <c r="C88" s="159" t="s">
        <v>36</v>
      </c>
      <c r="D88" s="160" t="s">
        <v>17</v>
      </c>
      <c r="E88" s="160">
        <v>156</v>
      </c>
      <c r="F88" s="160">
        <v>2004</v>
      </c>
      <c r="G88" s="160"/>
      <c r="H88" s="160"/>
      <c r="I88" s="160"/>
      <c r="J88" s="88"/>
      <c r="K88" s="162"/>
    </row>
    <row r="89" spans="1:11" ht="18" customHeight="1">
      <c r="A89" s="159">
        <v>16</v>
      </c>
      <c r="B89" s="159" t="s">
        <v>159</v>
      </c>
      <c r="C89" s="159" t="s">
        <v>42</v>
      </c>
      <c r="D89" s="160" t="s">
        <v>17</v>
      </c>
      <c r="E89" s="160">
        <v>170</v>
      </c>
      <c r="F89" s="160">
        <v>2005</v>
      </c>
      <c r="G89" s="160"/>
      <c r="H89" s="160"/>
      <c r="I89" s="160"/>
      <c r="J89" s="88"/>
      <c r="K89" s="162"/>
    </row>
    <row r="90" spans="1:11" ht="18" customHeight="1">
      <c r="A90" s="159">
        <v>17</v>
      </c>
      <c r="B90" s="159" t="s">
        <v>223</v>
      </c>
      <c r="C90" s="159" t="s">
        <v>87</v>
      </c>
      <c r="D90" s="140" t="s">
        <v>10</v>
      </c>
      <c r="E90" s="160">
        <v>186</v>
      </c>
      <c r="F90" s="160">
        <v>2005</v>
      </c>
      <c r="G90" s="160"/>
      <c r="H90" s="160"/>
      <c r="I90" s="160"/>
      <c r="J90" s="88"/>
      <c r="K90" s="162"/>
    </row>
    <row r="91" spans="1:11" ht="18" customHeight="1">
      <c r="A91" s="159">
        <v>18</v>
      </c>
      <c r="B91" s="159" t="s">
        <v>224</v>
      </c>
      <c r="C91" s="159" t="s">
        <v>87</v>
      </c>
      <c r="D91" s="140" t="s">
        <v>10</v>
      </c>
      <c r="E91" s="160">
        <v>30</v>
      </c>
      <c r="F91" s="160">
        <v>2005</v>
      </c>
      <c r="G91" s="160"/>
      <c r="H91" s="160"/>
      <c r="I91" s="160"/>
      <c r="J91" s="88"/>
      <c r="K91" s="162"/>
    </row>
    <row r="92" spans="1:11" ht="18" customHeight="1">
      <c r="A92" s="159">
        <v>19</v>
      </c>
      <c r="B92" s="159" t="s">
        <v>225</v>
      </c>
      <c r="C92" s="159" t="s">
        <v>87</v>
      </c>
      <c r="D92" s="140" t="s">
        <v>10</v>
      </c>
      <c r="E92" s="160">
        <v>162</v>
      </c>
      <c r="F92" s="160">
        <v>2005</v>
      </c>
      <c r="G92" s="160"/>
      <c r="H92" s="160"/>
      <c r="I92" s="160"/>
      <c r="J92" s="88"/>
      <c r="K92" s="162"/>
    </row>
    <row r="93" spans="1:11" ht="18" customHeight="1">
      <c r="A93" s="159">
        <v>20</v>
      </c>
      <c r="B93" s="159" t="s">
        <v>89</v>
      </c>
      <c r="C93" s="159" t="s">
        <v>87</v>
      </c>
      <c r="D93" s="160" t="s">
        <v>9</v>
      </c>
      <c r="E93" s="160">
        <v>193</v>
      </c>
      <c r="F93" s="160">
        <v>2005</v>
      </c>
      <c r="G93" s="160"/>
      <c r="H93" s="160"/>
      <c r="I93" s="160"/>
      <c r="J93" s="88"/>
      <c r="K93" s="162"/>
    </row>
    <row r="94" spans="1:11" ht="18" customHeight="1">
      <c r="A94" s="163"/>
      <c r="B94" s="164" t="s">
        <v>243</v>
      </c>
      <c r="C94" s="163"/>
      <c r="D94" s="165"/>
      <c r="E94" s="165"/>
      <c r="F94" s="165"/>
      <c r="G94" s="165"/>
      <c r="H94" s="165"/>
      <c r="I94" s="165"/>
      <c r="J94" s="132"/>
      <c r="K94" s="162"/>
    </row>
    <row r="95" spans="1:11" ht="18" customHeight="1">
      <c r="A95" s="163"/>
      <c r="B95" s="166">
        <v>3</v>
      </c>
      <c r="C95" s="167">
        <v>1.09</v>
      </c>
      <c r="D95" s="168">
        <f>C95*$G$74</f>
        <v>0.014142245370370371</v>
      </c>
      <c r="E95" s="165"/>
      <c r="F95" s="165"/>
      <c r="G95" s="165"/>
      <c r="H95" s="165"/>
      <c r="I95" s="165"/>
      <c r="J95" s="132"/>
      <c r="K95" s="162"/>
    </row>
    <row r="96" spans="1:11" ht="18" customHeight="1">
      <c r="A96" s="163"/>
      <c r="B96" s="166" t="s">
        <v>16</v>
      </c>
      <c r="C96" s="167">
        <v>1.28</v>
      </c>
      <c r="D96" s="168">
        <f>C96*$G$74</f>
        <v>0.016607407407407408</v>
      </c>
      <c r="E96" s="165"/>
      <c r="F96" s="165"/>
      <c r="G96" s="165"/>
      <c r="H96" s="165"/>
      <c r="I96" s="165"/>
      <c r="J96" s="132"/>
      <c r="K96" s="162"/>
    </row>
    <row r="97" spans="1:11" ht="18" customHeight="1">
      <c r="A97" s="163"/>
      <c r="B97" s="166" t="s">
        <v>9</v>
      </c>
      <c r="C97" s="167">
        <v>1.45</v>
      </c>
      <c r="D97" s="168">
        <f>C97*$G$74</f>
        <v>0.018813078703703703</v>
      </c>
      <c r="E97" s="165"/>
      <c r="F97" s="165"/>
      <c r="G97" s="165"/>
      <c r="H97" s="165"/>
      <c r="I97" s="165"/>
      <c r="J97" s="132"/>
      <c r="K97" s="162"/>
    </row>
    <row r="98" spans="1:11" ht="18.75" customHeight="1">
      <c r="A98" s="214" t="s">
        <v>226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</row>
    <row r="99" spans="1:11" ht="39" customHeight="1">
      <c r="A99" s="158" t="s">
        <v>186</v>
      </c>
      <c r="B99" s="158" t="s">
        <v>187</v>
      </c>
      <c r="C99" s="158" t="s">
        <v>204</v>
      </c>
      <c r="D99" s="158" t="s">
        <v>205</v>
      </c>
      <c r="E99" s="158" t="s">
        <v>189</v>
      </c>
      <c r="F99" s="158" t="s">
        <v>139</v>
      </c>
      <c r="G99" s="158" t="s">
        <v>60</v>
      </c>
      <c r="H99" s="158" t="s">
        <v>67</v>
      </c>
      <c r="I99" s="192" t="s">
        <v>94</v>
      </c>
      <c r="J99" s="158" t="s">
        <v>247</v>
      </c>
      <c r="K99" s="162"/>
    </row>
    <row r="100" spans="1:11" ht="18" customHeight="1">
      <c r="A100" s="159">
        <v>1</v>
      </c>
      <c r="B100" s="159" t="s">
        <v>25</v>
      </c>
      <c r="C100" s="159" t="s">
        <v>24</v>
      </c>
      <c r="D100" s="160" t="s">
        <v>9</v>
      </c>
      <c r="E100" s="160">
        <v>134</v>
      </c>
      <c r="F100" s="160">
        <v>2006</v>
      </c>
      <c r="G100" s="161">
        <v>0.009965277777777778</v>
      </c>
      <c r="H100" s="160">
        <v>1</v>
      </c>
      <c r="I100" s="193">
        <v>1</v>
      </c>
      <c r="J100" s="160" t="s">
        <v>16</v>
      </c>
      <c r="K100" s="162"/>
    </row>
    <row r="101" spans="1:11" ht="18" customHeight="1">
      <c r="A101" s="159">
        <v>2</v>
      </c>
      <c r="B101" s="159" t="s">
        <v>23</v>
      </c>
      <c r="C101" s="159" t="s">
        <v>19</v>
      </c>
      <c r="D101" s="160" t="s">
        <v>9</v>
      </c>
      <c r="E101" s="160">
        <v>11</v>
      </c>
      <c r="F101" s="160">
        <v>2007</v>
      </c>
      <c r="G101" s="161">
        <v>0.011273148148148148</v>
      </c>
      <c r="H101" s="160">
        <v>2</v>
      </c>
      <c r="I101" s="160"/>
      <c r="J101" s="160" t="s">
        <v>80</v>
      </c>
      <c r="K101" s="162"/>
    </row>
    <row r="102" spans="1:11" ht="18" customHeight="1">
      <c r="A102" s="159">
        <v>3</v>
      </c>
      <c r="B102" s="159" t="s">
        <v>48</v>
      </c>
      <c r="C102" s="159" t="s">
        <v>227</v>
      </c>
      <c r="D102" s="160" t="s">
        <v>16</v>
      </c>
      <c r="E102" s="160">
        <v>121</v>
      </c>
      <c r="F102" s="160">
        <v>2006</v>
      </c>
      <c r="G102" s="161">
        <v>0.011574074074074075</v>
      </c>
      <c r="H102" s="160">
        <v>3</v>
      </c>
      <c r="I102" s="160"/>
      <c r="J102" s="159"/>
      <c r="K102" s="162"/>
    </row>
    <row r="103" spans="1:11" ht="18" customHeight="1">
      <c r="A103" s="159">
        <v>4</v>
      </c>
      <c r="B103" s="159" t="s">
        <v>228</v>
      </c>
      <c r="C103" s="159" t="s">
        <v>193</v>
      </c>
      <c r="D103" s="160" t="s">
        <v>16</v>
      </c>
      <c r="E103" s="160">
        <v>173</v>
      </c>
      <c r="F103" s="160">
        <v>2006</v>
      </c>
      <c r="G103" s="161">
        <v>0.012685185185185183</v>
      </c>
      <c r="H103" s="160">
        <v>4</v>
      </c>
      <c r="I103" s="160"/>
      <c r="J103" s="159"/>
      <c r="K103" s="162"/>
    </row>
    <row r="104" spans="1:11" ht="18" customHeight="1">
      <c r="A104" s="159">
        <v>5</v>
      </c>
      <c r="B104" s="159" t="s">
        <v>56</v>
      </c>
      <c r="C104" s="159" t="s">
        <v>110</v>
      </c>
      <c r="D104" s="160" t="s">
        <v>16</v>
      </c>
      <c r="E104" s="160">
        <v>21</v>
      </c>
      <c r="F104" s="160">
        <v>2008</v>
      </c>
      <c r="G104" s="161">
        <v>0.014282407407407409</v>
      </c>
      <c r="H104" s="160">
        <v>5</v>
      </c>
      <c r="I104" s="160"/>
      <c r="J104" s="159"/>
      <c r="K104" s="162"/>
    </row>
    <row r="105" spans="1:11" ht="18" customHeight="1">
      <c r="A105" s="159">
        <v>6</v>
      </c>
      <c r="B105" s="159" t="s">
        <v>127</v>
      </c>
      <c r="C105" s="159" t="s">
        <v>42</v>
      </c>
      <c r="D105" s="160" t="s">
        <v>17</v>
      </c>
      <c r="E105" s="160">
        <v>171</v>
      </c>
      <c r="F105" s="160">
        <v>2006</v>
      </c>
      <c r="G105" s="161">
        <v>0.01568287037037037</v>
      </c>
      <c r="H105" s="160">
        <v>6</v>
      </c>
      <c r="I105" s="160"/>
      <c r="J105" s="159"/>
      <c r="K105" s="162"/>
    </row>
    <row r="106" spans="1:11" ht="18" customHeight="1">
      <c r="A106" s="159">
        <v>7</v>
      </c>
      <c r="B106" s="159" t="s">
        <v>57</v>
      </c>
      <c r="C106" s="159" t="s">
        <v>110</v>
      </c>
      <c r="D106" s="160" t="s">
        <v>17</v>
      </c>
      <c r="E106" s="160">
        <v>142</v>
      </c>
      <c r="F106" s="160">
        <v>2006</v>
      </c>
      <c r="G106" s="161">
        <v>0.01570601851851852</v>
      </c>
      <c r="H106" s="160">
        <v>7</v>
      </c>
      <c r="I106" s="160"/>
      <c r="J106" s="159"/>
      <c r="K106" s="162"/>
    </row>
    <row r="107" spans="1:11" ht="18" customHeight="1">
      <c r="A107" s="159">
        <v>8</v>
      </c>
      <c r="B107" s="159" t="s">
        <v>135</v>
      </c>
      <c r="C107" s="159" t="s">
        <v>87</v>
      </c>
      <c r="D107" s="160" t="s">
        <v>10</v>
      </c>
      <c r="E107" s="160">
        <v>114</v>
      </c>
      <c r="F107" s="160">
        <v>2006</v>
      </c>
      <c r="G107" s="161">
        <v>0.01761574074074074</v>
      </c>
      <c r="H107" s="160">
        <v>8</v>
      </c>
      <c r="I107" s="160"/>
      <c r="J107" s="159"/>
      <c r="K107" s="162"/>
    </row>
    <row r="108" spans="1:11" ht="18" customHeight="1">
      <c r="A108" s="159">
        <v>9</v>
      </c>
      <c r="B108" s="159" t="s">
        <v>229</v>
      </c>
      <c r="C108" s="159" t="s">
        <v>88</v>
      </c>
      <c r="D108" s="160" t="s">
        <v>17</v>
      </c>
      <c r="E108" s="160">
        <v>197</v>
      </c>
      <c r="F108" s="160">
        <v>2006</v>
      </c>
      <c r="G108" s="161">
        <v>0.01818287037037037</v>
      </c>
      <c r="H108" s="160">
        <v>9</v>
      </c>
      <c r="I108" s="160"/>
      <c r="J108" s="159"/>
      <c r="K108" s="162"/>
    </row>
    <row r="109" spans="1:11" ht="18" customHeight="1">
      <c r="A109" s="159">
        <v>10</v>
      </c>
      <c r="B109" s="159" t="s">
        <v>119</v>
      </c>
      <c r="C109" s="159" t="s">
        <v>88</v>
      </c>
      <c r="D109" s="160" t="s">
        <v>17</v>
      </c>
      <c r="E109" s="160">
        <v>22</v>
      </c>
      <c r="F109" s="160">
        <v>2008</v>
      </c>
      <c r="G109" s="161">
        <v>0.02271990740740741</v>
      </c>
      <c r="H109" s="160">
        <v>10</v>
      </c>
      <c r="I109" s="160"/>
      <c r="J109" s="159"/>
      <c r="K109" s="162"/>
    </row>
    <row r="110" spans="1:11" ht="18" customHeight="1">
      <c r="A110" s="159">
        <v>11</v>
      </c>
      <c r="B110" s="159" t="s">
        <v>111</v>
      </c>
      <c r="C110" s="159" t="s">
        <v>110</v>
      </c>
      <c r="D110" s="160" t="s">
        <v>17</v>
      </c>
      <c r="E110" s="160">
        <v>14</v>
      </c>
      <c r="F110" s="160">
        <v>2008</v>
      </c>
      <c r="G110" s="161">
        <v>0.025405092592592594</v>
      </c>
      <c r="H110" s="160">
        <v>11</v>
      </c>
      <c r="I110" s="160"/>
      <c r="J110" s="159"/>
      <c r="K110" s="162"/>
    </row>
    <row r="111" spans="1:11" ht="18" customHeight="1">
      <c r="A111" s="159">
        <v>12</v>
      </c>
      <c r="B111" s="159" t="s">
        <v>113</v>
      </c>
      <c r="C111" s="159" t="s">
        <v>110</v>
      </c>
      <c r="D111" s="160" t="s">
        <v>17</v>
      </c>
      <c r="E111" s="160">
        <v>17</v>
      </c>
      <c r="F111" s="160">
        <v>2008</v>
      </c>
      <c r="G111" s="161">
        <v>0.02681712962962963</v>
      </c>
      <c r="H111" s="160">
        <v>12</v>
      </c>
      <c r="I111" s="160"/>
      <c r="J111" s="159"/>
      <c r="K111" s="162"/>
    </row>
    <row r="112" spans="1:11" ht="18" customHeight="1">
      <c r="A112" s="159">
        <v>13</v>
      </c>
      <c r="B112" s="159" t="s">
        <v>230</v>
      </c>
      <c r="C112" s="159" t="s">
        <v>219</v>
      </c>
      <c r="D112" s="160" t="s">
        <v>17</v>
      </c>
      <c r="E112" s="160">
        <v>154</v>
      </c>
      <c r="F112" s="160">
        <v>2006</v>
      </c>
      <c r="G112" s="161">
        <v>0.05559027777777778</v>
      </c>
      <c r="H112" s="160">
        <v>13</v>
      </c>
      <c r="I112" s="160"/>
      <c r="J112" s="159"/>
      <c r="K112" s="162"/>
    </row>
    <row r="113" spans="1:11" ht="18" customHeight="1">
      <c r="A113" s="159">
        <v>14</v>
      </c>
      <c r="B113" s="159" t="s">
        <v>124</v>
      </c>
      <c r="C113" s="159" t="s">
        <v>42</v>
      </c>
      <c r="D113" s="160" t="s">
        <v>17</v>
      </c>
      <c r="E113" s="160">
        <v>167</v>
      </c>
      <c r="F113" s="160">
        <v>2006</v>
      </c>
      <c r="G113" s="160"/>
      <c r="H113" s="160"/>
      <c r="I113" s="160"/>
      <c r="J113" s="88"/>
      <c r="K113" s="162"/>
    </row>
    <row r="114" spans="1:11" ht="18" customHeight="1">
      <c r="A114" s="163"/>
      <c r="B114" s="164" t="s">
        <v>242</v>
      </c>
      <c r="C114" s="163"/>
      <c r="D114" s="165"/>
      <c r="E114" s="165"/>
      <c r="F114" s="165"/>
      <c r="G114" s="165"/>
      <c r="H114" s="165"/>
      <c r="I114" s="165"/>
      <c r="J114" s="132"/>
      <c r="K114" s="162"/>
    </row>
    <row r="115" spans="1:11" ht="18" customHeight="1">
      <c r="A115" s="163"/>
      <c r="B115" s="166" t="s">
        <v>16</v>
      </c>
      <c r="C115" s="167">
        <v>1</v>
      </c>
      <c r="D115" s="168">
        <f>C115*$G$100</f>
        <v>0.009965277777777778</v>
      </c>
      <c r="E115" s="165"/>
      <c r="F115" s="165"/>
      <c r="G115" s="165"/>
      <c r="H115" s="165"/>
      <c r="I115" s="165"/>
      <c r="J115" s="132"/>
      <c r="K115" s="162"/>
    </row>
    <row r="116" spans="1:11" ht="18" customHeight="1">
      <c r="A116" s="163"/>
      <c r="B116" s="166" t="s">
        <v>9</v>
      </c>
      <c r="C116" s="167">
        <v>1.12</v>
      </c>
      <c r="D116" s="168">
        <f>C116*$G$100</f>
        <v>0.011161111111111113</v>
      </c>
      <c r="E116" s="165"/>
      <c r="F116" s="165"/>
      <c r="G116" s="165"/>
      <c r="H116" s="165"/>
      <c r="I116" s="165"/>
      <c r="J116" s="132"/>
      <c r="K116" s="162"/>
    </row>
    <row r="117" spans="1:11" ht="21" customHeight="1">
      <c r="A117" s="214" t="s">
        <v>231</v>
      </c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</row>
    <row r="118" spans="1:11" ht="29.25" customHeight="1">
      <c r="A118" s="158" t="s">
        <v>186</v>
      </c>
      <c r="B118" s="158" t="s">
        <v>187</v>
      </c>
      <c r="C118" s="158" t="s">
        <v>204</v>
      </c>
      <c r="D118" s="158" t="s">
        <v>205</v>
      </c>
      <c r="E118" s="158" t="s">
        <v>189</v>
      </c>
      <c r="F118" s="158" t="s">
        <v>139</v>
      </c>
      <c r="G118" s="158" t="s">
        <v>60</v>
      </c>
      <c r="H118" s="158" t="s">
        <v>67</v>
      </c>
      <c r="I118" s="192" t="s">
        <v>94</v>
      </c>
      <c r="J118" s="158" t="s">
        <v>247</v>
      </c>
      <c r="K118" s="162"/>
    </row>
    <row r="119" spans="1:11" ht="18" customHeight="1">
      <c r="A119" s="159">
        <v>1</v>
      </c>
      <c r="B119" s="159" t="s">
        <v>232</v>
      </c>
      <c r="C119" s="159" t="s">
        <v>193</v>
      </c>
      <c r="D119" s="160">
        <v>1</v>
      </c>
      <c r="E119" s="160">
        <v>108</v>
      </c>
      <c r="F119" s="160">
        <v>2004</v>
      </c>
      <c r="G119" s="161">
        <v>0.015474537037037038</v>
      </c>
      <c r="H119" s="160">
        <v>1</v>
      </c>
      <c r="I119" s="193">
        <v>1</v>
      </c>
      <c r="J119" s="160">
        <v>2</v>
      </c>
      <c r="K119" s="162"/>
    </row>
    <row r="120" spans="1:11" ht="18" customHeight="1">
      <c r="A120" s="159">
        <v>2</v>
      </c>
      <c r="B120" s="159" t="s">
        <v>233</v>
      </c>
      <c r="C120" s="159" t="s">
        <v>193</v>
      </c>
      <c r="D120" s="160">
        <v>3</v>
      </c>
      <c r="E120" s="160">
        <v>31</v>
      </c>
      <c r="F120" s="160">
        <v>2005</v>
      </c>
      <c r="G120" s="161">
        <v>0.01849537037037037</v>
      </c>
      <c r="H120" s="160">
        <v>2</v>
      </c>
      <c r="I120" s="193">
        <f>G120*$I$119/$G$119</f>
        <v>1.1952131637995511</v>
      </c>
      <c r="J120" s="160" t="s">
        <v>16</v>
      </c>
      <c r="K120" s="162"/>
    </row>
    <row r="121" spans="1:11" ht="18" customHeight="1">
      <c r="A121" s="159">
        <v>3</v>
      </c>
      <c r="B121" s="159" t="s">
        <v>234</v>
      </c>
      <c r="C121" s="159" t="s">
        <v>193</v>
      </c>
      <c r="D121" s="160" t="s">
        <v>17</v>
      </c>
      <c r="E121" s="160">
        <v>178</v>
      </c>
      <c r="F121" s="160">
        <v>2005</v>
      </c>
      <c r="G121" s="161">
        <v>0.022141203703703705</v>
      </c>
      <c r="H121" s="160">
        <v>3</v>
      </c>
      <c r="I121" s="160"/>
      <c r="J121" s="160" t="s">
        <v>80</v>
      </c>
      <c r="K121" s="162"/>
    </row>
    <row r="122" spans="1:11" ht="18" customHeight="1">
      <c r="A122" s="159">
        <v>4</v>
      </c>
      <c r="B122" s="159" t="s">
        <v>235</v>
      </c>
      <c r="C122" s="159" t="s">
        <v>101</v>
      </c>
      <c r="D122" s="160" t="s">
        <v>17</v>
      </c>
      <c r="E122" s="160">
        <v>116</v>
      </c>
      <c r="F122" s="160">
        <v>2004</v>
      </c>
      <c r="G122" s="161">
        <v>0.02631944444444444</v>
      </c>
      <c r="H122" s="160">
        <v>4</v>
      </c>
      <c r="I122" s="160"/>
      <c r="J122" s="159"/>
      <c r="K122" s="162"/>
    </row>
    <row r="123" spans="1:11" ht="18" customHeight="1">
      <c r="A123" s="159">
        <v>5</v>
      </c>
      <c r="B123" s="159" t="s">
        <v>59</v>
      </c>
      <c r="C123" s="159" t="s">
        <v>36</v>
      </c>
      <c r="D123" s="160" t="s">
        <v>17</v>
      </c>
      <c r="E123" s="160">
        <v>161</v>
      </c>
      <c r="F123" s="160">
        <v>2004</v>
      </c>
      <c r="G123" s="161">
        <v>0.03356481481481482</v>
      </c>
      <c r="H123" s="160">
        <v>5</v>
      </c>
      <c r="I123" s="160"/>
      <c r="J123" s="159"/>
      <c r="K123" s="162"/>
    </row>
    <row r="124" spans="1:11" ht="18" customHeight="1">
      <c r="A124" s="159">
        <v>6</v>
      </c>
      <c r="B124" s="159" t="s">
        <v>41</v>
      </c>
      <c r="C124" s="159" t="s">
        <v>36</v>
      </c>
      <c r="D124" s="160" t="s">
        <v>17</v>
      </c>
      <c r="E124" s="160">
        <v>160</v>
      </c>
      <c r="F124" s="160">
        <v>2004</v>
      </c>
      <c r="G124" s="161">
        <v>0.04189814814814815</v>
      </c>
      <c r="H124" s="160">
        <v>6</v>
      </c>
      <c r="I124" s="160"/>
      <c r="J124" s="159"/>
      <c r="K124" s="162"/>
    </row>
    <row r="125" spans="1:11" ht="18" customHeight="1">
      <c r="A125" s="159">
        <v>7</v>
      </c>
      <c r="B125" s="159" t="s">
        <v>35</v>
      </c>
      <c r="C125" s="159" t="s">
        <v>88</v>
      </c>
      <c r="D125" s="160" t="s">
        <v>17</v>
      </c>
      <c r="E125" s="160">
        <v>198</v>
      </c>
      <c r="F125" s="160">
        <v>2005</v>
      </c>
      <c r="G125" s="161">
        <v>0.04810185185185185</v>
      </c>
      <c r="H125" s="160">
        <v>7</v>
      </c>
      <c r="I125" s="160"/>
      <c r="J125" s="159"/>
      <c r="K125" s="162"/>
    </row>
    <row r="126" spans="1:11" ht="18" customHeight="1">
      <c r="A126" s="159">
        <v>8</v>
      </c>
      <c r="B126" s="159" t="s">
        <v>54</v>
      </c>
      <c r="C126" s="159" t="s">
        <v>227</v>
      </c>
      <c r="D126" s="160">
        <v>3</v>
      </c>
      <c r="E126" s="160">
        <v>120</v>
      </c>
      <c r="F126" s="160">
        <v>2005</v>
      </c>
      <c r="G126" s="160"/>
      <c r="H126" s="160"/>
      <c r="I126" s="160"/>
      <c r="J126" s="88"/>
      <c r="K126" s="162"/>
    </row>
    <row r="127" spans="1:11" ht="18" customHeight="1">
      <c r="A127" s="159">
        <v>9</v>
      </c>
      <c r="B127" s="159" t="s">
        <v>47</v>
      </c>
      <c r="C127" s="159" t="s">
        <v>227</v>
      </c>
      <c r="D127" s="160" t="s">
        <v>10</v>
      </c>
      <c r="E127" s="160">
        <v>119</v>
      </c>
      <c r="F127" s="160">
        <v>2005</v>
      </c>
      <c r="G127" s="160"/>
      <c r="H127" s="160"/>
      <c r="I127" s="160"/>
      <c r="J127" s="88"/>
      <c r="K127" s="162"/>
    </row>
    <row r="128" spans="1:11" ht="18" customHeight="1">
      <c r="A128" s="159">
        <v>10</v>
      </c>
      <c r="B128" s="159" t="s">
        <v>20</v>
      </c>
      <c r="C128" s="159" t="s">
        <v>19</v>
      </c>
      <c r="D128" s="160" t="s">
        <v>10</v>
      </c>
      <c r="E128" s="160">
        <v>205</v>
      </c>
      <c r="F128" s="160">
        <v>2004</v>
      </c>
      <c r="G128" s="160"/>
      <c r="H128" s="160"/>
      <c r="I128" s="160"/>
      <c r="J128" s="88"/>
      <c r="K128" s="162"/>
    </row>
    <row r="129" spans="1:11" ht="18" customHeight="1">
      <c r="A129" s="159">
        <v>11</v>
      </c>
      <c r="B129" s="159" t="s">
        <v>121</v>
      </c>
      <c r="C129" s="159" t="s">
        <v>42</v>
      </c>
      <c r="D129" s="160" t="s">
        <v>17</v>
      </c>
      <c r="E129" s="160">
        <v>166</v>
      </c>
      <c r="F129" s="160">
        <v>2005</v>
      </c>
      <c r="G129" s="160"/>
      <c r="H129" s="160"/>
      <c r="I129" s="160"/>
      <c r="J129" s="88"/>
      <c r="K129" s="162"/>
    </row>
    <row r="130" spans="1:11" s="176" customFormat="1" ht="15" customHeight="1">
      <c r="A130" s="172"/>
      <c r="B130" s="177" t="s">
        <v>246</v>
      </c>
      <c r="C130" s="172"/>
      <c r="D130" s="173"/>
      <c r="E130" s="173"/>
      <c r="F130" s="173"/>
      <c r="G130" s="173"/>
      <c r="H130" s="173"/>
      <c r="I130" s="173"/>
      <c r="J130" s="174"/>
      <c r="K130" s="175"/>
    </row>
    <row r="131" spans="1:11" s="176" customFormat="1" ht="15" customHeight="1">
      <c r="A131" s="172"/>
      <c r="B131" s="166">
        <v>2</v>
      </c>
      <c r="C131" s="167">
        <v>1</v>
      </c>
      <c r="D131" s="179">
        <f>C131*$G$119</f>
        <v>0.015474537037037038</v>
      </c>
      <c r="E131" s="173"/>
      <c r="F131" s="173"/>
      <c r="G131" s="173"/>
      <c r="H131" s="173"/>
      <c r="I131" s="173"/>
      <c r="J131" s="174"/>
      <c r="K131" s="175"/>
    </row>
    <row r="132" spans="1:11" s="176" customFormat="1" ht="15" customHeight="1">
      <c r="A132" s="172"/>
      <c r="B132" s="166">
        <v>3</v>
      </c>
      <c r="C132" s="167">
        <v>1.18</v>
      </c>
      <c r="D132" s="179">
        <f>C132*$G$119</f>
        <v>0.018259953703703705</v>
      </c>
      <c r="E132" s="173"/>
      <c r="F132" s="173"/>
      <c r="G132" s="173"/>
      <c r="H132" s="173"/>
      <c r="I132" s="173"/>
      <c r="J132" s="174"/>
      <c r="K132" s="175"/>
    </row>
    <row r="133" spans="1:11" s="176" customFormat="1" ht="15" customHeight="1">
      <c r="A133" s="172"/>
      <c r="B133" s="166" t="s">
        <v>16</v>
      </c>
      <c r="C133" s="167">
        <v>1.4</v>
      </c>
      <c r="D133" s="179">
        <f>C133*$G$119</f>
        <v>0.02166435185185185</v>
      </c>
      <c r="E133" s="173"/>
      <c r="F133" s="173"/>
      <c r="G133" s="173"/>
      <c r="H133" s="173"/>
      <c r="I133" s="173"/>
      <c r="J133" s="174"/>
      <c r="K133" s="175"/>
    </row>
    <row r="134" spans="1:11" s="176" customFormat="1" ht="15" customHeight="1">
      <c r="A134" s="172"/>
      <c r="B134" s="166" t="s">
        <v>9</v>
      </c>
      <c r="C134" s="167">
        <v>1.6</v>
      </c>
      <c r="D134" s="179">
        <f>C134*$G$119</f>
        <v>0.024759259259259262</v>
      </c>
      <c r="E134" s="173"/>
      <c r="F134" s="173"/>
      <c r="G134" s="173"/>
      <c r="H134" s="173"/>
      <c r="I134" s="173"/>
      <c r="J134" s="174"/>
      <c r="K134" s="175"/>
    </row>
    <row r="135" spans="1:11" ht="18.75" customHeight="1">
      <c r="A135" s="214" t="s">
        <v>236</v>
      </c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</row>
    <row r="136" spans="1:11" ht="27.75" customHeight="1">
      <c r="A136" s="158" t="s">
        <v>186</v>
      </c>
      <c r="B136" s="158" t="s">
        <v>187</v>
      </c>
      <c r="C136" s="158" t="s">
        <v>204</v>
      </c>
      <c r="D136" s="158" t="s">
        <v>205</v>
      </c>
      <c r="E136" s="158" t="s">
        <v>189</v>
      </c>
      <c r="F136" s="158" t="s">
        <v>139</v>
      </c>
      <c r="G136" s="158" t="s">
        <v>60</v>
      </c>
      <c r="H136" s="158" t="s">
        <v>67</v>
      </c>
      <c r="I136" s="192" t="s">
        <v>94</v>
      </c>
      <c r="J136" s="158" t="s">
        <v>247</v>
      </c>
      <c r="K136" s="162"/>
    </row>
    <row r="137" spans="1:11" ht="18" customHeight="1">
      <c r="A137" s="159">
        <v>1</v>
      </c>
      <c r="B137" s="159" t="s">
        <v>45</v>
      </c>
      <c r="C137" s="159" t="s">
        <v>42</v>
      </c>
      <c r="D137" s="160" t="s">
        <v>17</v>
      </c>
      <c r="E137" s="160">
        <v>165</v>
      </c>
      <c r="F137" s="160">
        <v>2001</v>
      </c>
      <c r="G137" s="161">
        <v>0.02217592592592593</v>
      </c>
      <c r="H137" s="160">
        <v>1</v>
      </c>
      <c r="I137" s="160"/>
      <c r="J137" s="160" t="s">
        <v>80</v>
      </c>
      <c r="K137" s="162"/>
    </row>
    <row r="138" spans="1:11" ht="18" customHeight="1">
      <c r="A138" s="159">
        <v>2</v>
      </c>
      <c r="B138" s="159" t="s">
        <v>40</v>
      </c>
      <c r="C138" s="159" t="s">
        <v>36</v>
      </c>
      <c r="D138" s="160">
        <v>3</v>
      </c>
      <c r="E138" s="160">
        <v>159</v>
      </c>
      <c r="F138" s="160">
        <v>2001</v>
      </c>
      <c r="G138" s="161">
        <v>0.03398148148148148</v>
      </c>
      <c r="H138" s="160">
        <v>2</v>
      </c>
      <c r="I138" s="160"/>
      <c r="J138" s="159"/>
      <c r="K138" s="162"/>
    </row>
    <row r="139" spans="1:11" ht="18" customHeight="1">
      <c r="A139" s="159">
        <v>3</v>
      </c>
      <c r="B139" s="159" t="s">
        <v>37</v>
      </c>
      <c r="C139" s="159" t="s">
        <v>36</v>
      </c>
      <c r="D139" s="160">
        <v>3</v>
      </c>
      <c r="E139" s="160">
        <v>155</v>
      </c>
      <c r="F139" s="160">
        <v>2001</v>
      </c>
      <c r="G139" s="161">
        <v>0.03539351851851852</v>
      </c>
      <c r="H139" s="160">
        <v>3</v>
      </c>
      <c r="I139" s="160"/>
      <c r="J139" s="159"/>
      <c r="K139" s="162"/>
    </row>
    <row r="140" spans="1:11" ht="18" customHeight="1">
      <c r="A140" s="163"/>
      <c r="B140" s="164" t="s">
        <v>241</v>
      </c>
      <c r="C140" s="163"/>
      <c r="D140" s="165"/>
      <c r="E140" s="165"/>
      <c r="F140" s="165"/>
      <c r="G140" s="165"/>
      <c r="H140" s="165"/>
      <c r="I140" s="165"/>
      <c r="J140" s="132"/>
      <c r="K140" s="162"/>
    </row>
    <row r="141" spans="1:11" ht="20.25" customHeight="1">
      <c r="A141" s="214" t="s">
        <v>237</v>
      </c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</row>
    <row r="142" spans="1:11" ht="34.5" customHeight="1">
      <c r="A142" s="158" t="s">
        <v>186</v>
      </c>
      <c r="B142" s="158" t="s">
        <v>187</v>
      </c>
      <c r="C142" s="158" t="s">
        <v>204</v>
      </c>
      <c r="D142" s="158" t="s">
        <v>205</v>
      </c>
      <c r="E142" s="158" t="s">
        <v>189</v>
      </c>
      <c r="F142" s="158" t="s">
        <v>139</v>
      </c>
      <c r="G142" s="158" t="s">
        <v>60</v>
      </c>
      <c r="H142" s="158" t="s">
        <v>67</v>
      </c>
      <c r="I142" s="192" t="s">
        <v>94</v>
      </c>
      <c r="J142" s="158" t="s">
        <v>247</v>
      </c>
      <c r="K142" s="162"/>
    </row>
    <row r="143" spans="1:11" ht="18" customHeight="1">
      <c r="A143" s="159">
        <v>1</v>
      </c>
      <c r="B143" s="159" t="s">
        <v>238</v>
      </c>
      <c r="C143" s="159" t="s">
        <v>193</v>
      </c>
      <c r="D143" s="160">
        <v>1</v>
      </c>
      <c r="E143" s="160">
        <v>176</v>
      </c>
      <c r="F143" s="160">
        <v>2001</v>
      </c>
      <c r="G143" s="161">
        <v>0.021354166666666664</v>
      </c>
      <c r="H143" s="160">
        <v>1</v>
      </c>
      <c r="I143" s="160"/>
      <c r="J143" s="160" t="s">
        <v>80</v>
      </c>
      <c r="K143" s="162"/>
    </row>
    <row r="144" spans="1:11" ht="18" customHeight="1">
      <c r="A144" s="163"/>
      <c r="B144" s="164" t="s">
        <v>241</v>
      </c>
      <c r="C144" s="163"/>
      <c r="D144" s="165"/>
      <c r="E144" s="165"/>
      <c r="F144" s="165"/>
      <c r="G144" s="165"/>
      <c r="H144" s="165"/>
      <c r="I144" s="165"/>
      <c r="J144" s="132"/>
      <c r="K144" s="162"/>
    </row>
    <row r="145" spans="1:11" ht="18" customHeight="1">
      <c r="A145" s="163"/>
      <c r="B145" s="163"/>
      <c r="C145" s="163"/>
      <c r="D145" s="163"/>
      <c r="E145" s="163"/>
      <c r="F145" s="163"/>
      <c r="G145" s="170"/>
      <c r="H145" s="163"/>
      <c r="I145" s="163"/>
      <c r="J145" s="171"/>
      <c r="K145" s="162"/>
    </row>
    <row r="146" spans="1:11" ht="15" customHeight="1">
      <c r="A146" s="215" t="s">
        <v>239</v>
      </c>
      <c r="B146" s="215"/>
      <c r="C146" s="215"/>
      <c r="D146" s="215"/>
      <c r="E146" s="215"/>
      <c r="F146" s="216" t="s">
        <v>248</v>
      </c>
      <c r="G146" s="216"/>
      <c r="H146" s="216"/>
      <c r="I146" s="216"/>
      <c r="J146" s="216"/>
      <c r="K146" s="216"/>
    </row>
    <row r="147" spans="1:11" ht="15" customHeight="1">
      <c r="A147" s="171"/>
      <c r="B147" s="171"/>
      <c r="C147" s="171"/>
      <c r="D147" s="171"/>
      <c r="E147" s="171"/>
      <c r="F147" s="171"/>
      <c r="G147" s="171"/>
      <c r="H147" s="171"/>
      <c r="I147" s="181"/>
      <c r="J147" s="171"/>
      <c r="K147" s="171"/>
    </row>
    <row r="148" spans="1:11" ht="15" customHeight="1">
      <c r="A148" s="215" t="s">
        <v>240</v>
      </c>
      <c r="B148" s="215"/>
      <c r="C148" s="215"/>
      <c r="D148" s="215"/>
      <c r="E148" s="215"/>
      <c r="F148" s="216" t="s">
        <v>83</v>
      </c>
      <c r="G148" s="216"/>
      <c r="H148" s="216"/>
      <c r="I148" s="216"/>
      <c r="J148" s="216"/>
      <c r="K148" s="216"/>
    </row>
    <row r="149" ht="15.75">
      <c r="O149" s="158"/>
    </row>
  </sheetData>
  <sheetProtection/>
  <mergeCells count="14">
    <mergeCell ref="A135:K135"/>
    <mergeCell ref="A141:K141"/>
    <mergeCell ref="A146:E146"/>
    <mergeCell ref="F146:K146"/>
    <mergeCell ref="A1:O1"/>
    <mergeCell ref="A3:K3"/>
    <mergeCell ref="A4:K4"/>
    <mergeCell ref="A23:K23"/>
    <mergeCell ref="A53:K53"/>
    <mergeCell ref="A148:E148"/>
    <mergeCell ref="F148:K148"/>
    <mergeCell ref="A72:K72"/>
    <mergeCell ref="A98:K98"/>
    <mergeCell ref="A117:K1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2018-10-04T18:28:33Z</cp:lastPrinted>
  <dcterms:created xsi:type="dcterms:W3CDTF">2017-10-09T10:25:43Z</dcterms:created>
  <dcterms:modified xsi:type="dcterms:W3CDTF">2018-10-17T08:08:52Z</dcterms:modified>
  <cp:category/>
  <cp:version/>
  <cp:contentType/>
  <cp:contentStatus/>
</cp:coreProperties>
</file>