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0610" windowHeight="9210" activeTab="1"/>
  </bookViews>
  <sheets>
    <sheet name="Узлы МЛ" sheetId="1" r:id="rId1"/>
    <sheet name="Узлы СР и СТ" sheetId="2" r:id="rId2"/>
  </sheets>
  <definedNames>
    <definedName name="_xlfn.RANK.EQ" hidden="1">#NAME?</definedName>
    <definedName name="_xlnm._FilterDatabase" localSheetId="0" hidden="1">'Узлы МЛ'!$A$4:$F$4</definedName>
    <definedName name="_xlnm._FilterDatabase" localSheetId="1" hidden="1">'Узлы СР и СТ'!$A$4:$H$65</definedName>
  </definedNames>
  <calcPr fullCalcOnLoad="1"/>
</workbook>
</file>

<file path=xl/sharedStrings.xml><?xml version="1.0" encoding="utf-8"?>
<sst xmlns="http://schemas.openxmlformats.org/spreadsheetml/2006/main" count="300" uniqueCount="120">
  <si>
    <t>Областной конкурс туристских узлов</t>
  </si>
  <si>
    <t>Протокол результатов</t>
  </si>
  <si>
    <t>№</t>
  </si>
  <si>
    <t>Команда</t>
  </si>
  <si>
    <t>ФИ</t>
  </si>
  <si>
    <t>Пол</t>
  </si>
  <si>
    <t>Год</t>
  </si>
  <si>
    <t>Неправ. узлы</t>
  </si>
  <si>
    <t>Штрафное время</t>
  </si>
  <si>
    <t>Время вып.</t>
  </si>
  <si>
    <t>Результат</t>
  </si>
  <si>
    <t>Место</t>
  </si>
  <si>
    <t>Абрис</t>
  </si>
  <si>
    <t>м</t>
  </si>
  <si>
    <t>Базилевич Владислав</t>
  </si>
  <si>
    <t>Глинкина Софья</t>
  </si>
  <si>
    <t>ж</t>
  </si>
  <si>
    <t>Гривков Даниил</t>
  </si>
  <si>
    <t>Грищенков Даниил</t>
  </si>
  <si>
    <t>Гусейнов Тельман</t>
  </si>
  <si>
    <t>Зиневич Елизавета</t>
  </si>
  <si>
    <t>Иванова Яна</t>
  </si>
  <si>
    <t>Исаенко София</t>
  </si>
  <si>
    <t>Кондратович Данила</t>
  </si>
  <si>
    <t>Кондратович Иван</t>
  </si>
  <si>
    <t>Лысенков Кирилл</t>
  </si>
  <si>
    <t>Лысенкова Алина</t>
  </si>
  <si>
    <t>Майданюк Елизавета</t>
  </si>
  <si>
    <t>Мартынов Михаил</t>
  </si>
  <si>
    <t>Минченкова Кристина</t>
  </si>
  <si>
    <t>Моисеев Даниил</t>
  </si>
  <si>
    <t>Новикова Елена</t>
  </si>
  <si>
    <t>Павлюкова Мария</t>
  </si>
  <si>
    <t>Пащенкова Мария</t>
  </si>
  <si>
    <t>Ратникова Анна</t>
  </si>
  <si>
    <t>Томашев Павел</t>
  </si>
  <si>
    <t>Томашева Надежда</t>
  </si>
  <si>
    <t>Яснецова Дарья</t>
  </si>
  <si>
    <t>Вперед по карте</t>
  </si>
  <si>
    <t xml:space="preserve">Мишина Дарья </t>
  </si>
  <si>
    <t xml:space="preserve">Сергунина Катя </t>
  </si>
  <si>
    <t>Подольский Алексей</t>
  </si>
  <si>
    <t>Агалиев Мустафа</t>
  </si>
  <si>
    <t>Трушечкин Александр</t>
  </si>
  <si>
    <t>Козлов Дмитрий</t>
  </si>
  <si>
    <t>Листратенкова Злата</t>
  </si>
  <si>
    <t>Жуковский Максим</t>
  </si>
  <si>
    <t>Комкова Дарина</t>
  </si>
  <si>
    <t>Новикова Дарья</t>
  </si>
  <si>
    <t>Борисова Екатерина</t>
  </si>
  <si>
    <t>Голубев Иван</t>
  </si>
  <si>
    <t>Мизеев Илья</t>
  </si>
  <si>
    <t>Васецкий Илья</t>
  </si>
  <si>
    <t>Романенко Анастасия</t>
  </si>
  <si>
    <t>Куропатенкова Майя</t>
  </si>
  <si>
    <t>Полуян Валерия</t>
  </si>
  <si>
    <t>Зезюлина Ксения</t>
  </si>
  <si>
    <t>Молотова Елизавета</t>
  </si>
  <si>
    <t>Гавриченкова Виктория</t>
  </si>
  <si>
    <t>Пескова София</t>
  </si>
  <si>
    <t>Козлов Андрей</t>
  </si>
  <si>
    <t>Симахова Яна</t>
  </si>
  <si>
    <t>На краю света, г. Сафоново</t>
  </si>
  <si>
    <t xml:space="preserve">Хорчева Виктория </t>
  </si>
  <si>
    <t xml:space="preserve">Карташов Виктор </t>
  </si>
  <si>
    <t xml:space="preserve">Круглова Анастасия </t>
  </si>
  <si>
    <t>Вершина</t>
  </si>
  <si>
    <t xml:space="preserve">Никонов Тимур </t>
  </si>
  <si>
    <t>Филиппов Илья</t>
  </si>
  <si>
    <t>Зезюлина София</t>
  </si>
  <si>
    <t>Батурин Кирилл</t>
  </si>
  <si>
    <t>Жуковский Михаил</t>
  </si>
  <si>
    <t>Хлимановский Леонид</t>
  </si>
  <si>
    <t>Желева Александра</t>
  </si>
  <si>
    <t>Прищеп Никита</t>
  </si>
  <si>
    <t>Ирбис-3</t>
  </si>
  <si>
    <t>Смирнова Софья</t>
  </si>
  <si>
    <t>Пушкин Сергей</t>
  </si>
  <si>
    <t>Грищенков Яромир</t>
  </si>
  <si>
    <t>Данченков Ярослав</t>
  </si>
  <si>
    <t>Ефремов Артемий</t>
  </si>
  <si>
    <t>Ефремова Вероника</t>
  </si>
  <si>
    <t>Маркина Ирина</t>
  </si>
  <si>
    <t>Романова Александра</t>
  </si>
  <si>
    <t>Емельянова Наталья</t>
  </si>
  <si>
    <t>Монастырщина</t>
  </si>
  <si>
    <t>Ковалькова Ульяна</t>
  </si>
  <si>
    <t>Ремезов Даниил</t>
  </si>
  <si>
    <t>Шупегина Екатерина</t>
  </si>
  <si>
    <t>Шавыкин Андрей</t>
  </si>
  <si>
    <t>Курочкина Анастасия</t>
  </si>
  <si>
    <t>Глазунова Виктория</t>
  </si>
  <si>
    <t>Леонов Евгений</t>
  </si>
  <si>
    <t>Акимцев Никита</t>
  </si>
  <si>
    <t>Чебунина Виктория</t>
  </si>
  <si>
    <t>Косенков Анатолий</t>
  </si>
  <si>
    <t>Перевозчикова Виктория</t>
  </si>
  <si>
    <t>Акашев Даниил</t>
  </si>
  <si>
    <t>Лясникова Виктория</t>
  </si>
  <si>
    <t>Бондаренко Максим</t>
  </si>
  <si>
    <t>Вистунова Анастасия</t>
  </si>
  <si>
    <t>Владимиров Василий</t>
  </si>
  <si>
    <t>Светильников Илья</t>
  </si>
  <si>
    <t>Танасе Александра</t>
  </si>
  <si>
    <t>Астахов Роман</t>
  </si>
  <si>
    <t>Солодкова Ульяна</t>
  </si>
  <si>
    <t>Сидоров Владимир</t>
  </si>
  <si>
    <t>Андреев Максим</t>
  </si>
  <si>
    <t>в/к</t>
  </si>
  <si>
    <t>Ковалев Родослав</t>
  </si>
  <si>
    <t>Девушки 2006-2008 гг.р.</t>
  </si>
  <si>
    <t>Девушки 2009-2011 гг.р.</t>
  </si>
  <si>
    <t>Девушки 2012-2014 гг.р.</t>
  </si>
  <si>
    <t>Юноши 2006-2008 гг.р.</t>
  </si>
  <si>
    <t>Юноши 2009-2011 гг.р.</t>
  </si>
  <si>
    <t>Юноши 2012-2014 гг.р.</t>
  </si>
  <si>
    <t>Василевская Екатерина</t>
  </si>
  <si>
    <t>ДСК ФЕНИКС</t>
  </si>
  <si>
    <t>Ирбис</t>
  </si>
  <si>
    <t>Спасатели, СШ № 28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</si>
</sst>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4" fontId="50" fillId="0" borderId="0" xfId="0" applyNumberFormat="1" applyFont="1" applyAlignment="1">
      <alignment/>
    </xf>
    <xf numFmtId="47" fontId="2" fillId="0" borderId="0" xfId="0" applyNumberFormat="1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7" fontId="51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164" fontId="51" fillId="0" borderId="10" xfId="0" applyNumberFormat="1" applyFont="1" applyBorder="1" applyAlignment="1">
      <alignment horizontal="center" vertical="center" wrapText="1"/>
    </xf>
    <xf numFmtId="164" fontId="48" fillId="0" borderId="0" xfId="0" applyNumberFormat="1" applyFont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7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47" fontId="51" fillId="0" borderId="10" xfId="0" applyNumberFormat="1" applyFont="1" applyFill="1" applyBorder="1" applyAlignment="1">
      <alignment horizontal="center"/>
    </xf>
    <xf numFmtId="164" fontId="51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J33"/>
  <sheetViews>
    <sheetView zoomScalePageLayoutView="0" workbookViewId="0" topLeftCell="A10">
      <selection activeCell="B14" sqref="B14"/>
    </sheetView>
  </sheetViews>
  <sheetFormatPr defaultColWidth="9.140625" defaultRowHeight="15"/>
  <cols>
    <col min="1" max="1" width="5.140625" style="1" customWidth="1"/>
    <col min="2" max="2" width="29.421875" style="1" customWidth="1"/>
    <col min="3" max="3" width="24.140625" style="1" customWidth="1"/>
    <col min="4" max="4" width="6.00390625" style="1" customWidth="1"/>
    <col min="5" max="5" width="6.421875" style="1" customWidth="1"/>
    <col min="6" max="6" width="8.8515625" style="1" customWidth="1"/>
    <col min="7" max="7" width="11.7109375" style="1" customWidth="1"/>
    <col min="8" max="8" width="9.140625" style="1" customWidth="1"/>
    <col min="9" max="16384" width="9.140625" style="1" customWidth="1"/>
  </cols>
  <sheetData>
    <row r="1" spans="1:8" ht="21.7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29.25" customHeight="1">
      <c r="A2" s="23" t="s">
        <v>1</v>
      </c>
      <c r="B2" s="23"/>
      <c r="C2" s="23"/>
      <c r="D2" s="23"/>
      <c r="E2" s="23"/>
      <c r="F2" s="23"/>
      <c r="G2" s="23"/>
      <c r="H2" s="23"/>
    </row>
    <row r="3" ht="19.5" customHeight="1">
      <c r="G3" s="3">
        <v>45337</v>
      </c>
    </row>
    <row r="4" spans="1:8" ht="31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10</v>
      </c>
      <c r="H4" s="5" t="s">
        <v>11</v>
      </c>
    </row>
    <row r="5" spans="1:8" ht="22.5" customHeight="1">
      <c r="A5" s="20" t="s">
        <v>112</v>
      </c>
      <c r="B5" s="21"/>
      <c r="C5" s="21"/>
      <c r="D5" s="21"/>
      <c r="E5" s="21"/>
      <c r="F5" s="21"/>
      <c r="G5" s="21"/>
      <c r="H5" s="21"/>
    </row>
    <row r="6" spans="1:8" ht="15.75">
      <c r="A6" s="7">
        <v>1</v>
      </c>
      <c r="B6" s="8" t="s">
        <v>117</v>
      </c>
      <c r="C6" s="8" t="s">
        <v>49</v>
      </c>
      <c r="D6" s="7" t="s">
        <v>16</v>
      </c>
      <c r="E6" s="7">
        <v>2013</v>
      </c>
      <c r="F6" s="7">
        <v>0</v>
      </c>
      <c r="G6" s="9">
        <v>0.0010648148148148147</v>
      </c>
      <c r="H6" s="14">
        <v>1</v>
      </c>
    </row>
    <row r="7" spans="1:8" ht="15.75">
      <c r="A7" s="7">
        <v>2</v>
      </c>
      <c r="B7" s="8" t="s">
        <v>75</v>
      </c>
      <c r="C7" s="8" t="s">
        <v>76</v>
      </c>
      <c r="D7" s="10" t="s">
        <v>16</v>
      </c>
      <c r="E7" s="7">
        <v>2013</v>
      </c>
      <c r="F7" s="7">
        <v>0</v>
      </c>
      <c r="G7" s="9">
        <v>0.0011226851851851851</v>
      </c>
      <c r="H7" s="14">
        <v>2</v>
      </c>
    </row>
    <row r="8" spans="1:8" ht="15.75">
      <c r="A8" s="7">
        <v>3</v>
      </c>
      <c r="B8" s="8" t="s">
        <v>117</v>
      </c>
      <c r="C8" s="19" t="s">
        <v>116</v>
      </c>
      <c r="D8" s="10" t="s">
        <v>16</v>
      </c>
      <c r="E8" s="7">
        <v>2012</v>
      </c>
      <c r="F8" s="7">
        <v>0</v>
      </c>
      <c r="G8" s="9">
        <v>0.001388888888888889</v>
      </c>
      <c r="H8" s="14">
        <v>3</v>
      </c>
    </row>
    <row r="9" spans="1:8" ht="15.75">
      <c r="A9" s="7">
        <v>4</v>
      </c>
      <c r="B9" s="8" t="s">
        <v>85</v>
      </c>
      <c r="C9" s="8" t="s">
        <v>83</v>
      </c>
      <c r="D9" s="7" t="s">
        <v>16</v>
      </c>
      <c r="E9" s="7">
        <v>2014</v>
      </c>
      <c r="F9" s="10">
        <v>0</v>
      </c>
      <c r="G9" s="9">
        <v>0.001550925925925926</v>
      </c>
      <c r="H9" s="14">
        <v>4</v>
      </c>
    </row>
    <row r="10" spans="1:8" ht="15.75">
      <c r="A10" s="7">
        <v>5</v>
      </c>
      <c r="B10" s="8" t="s">
        <v>117</v>
      </c>
      <c r="C10" s="8" t="s">
        <v>73</v>
      </c>
      <c r="D10" s="10" t="s">
        <v>16</v>
      </c>
      <c r="E10" s="7">
        <v>2012</v>
      </c>
      <c r="F10" s="7">
        <v>0</v>
      </c>
      <c r="G10" s="9">
        <v>0.0016319444444444445</v>
      </c>
      <c r="H10" s="14">
        <v>5</v>
      </c>
    </row>
    <row r="11" spans="1:8" ht="15.75">
      <c r="A11" s="7">
        <v>6</v>
      </c>
      <c r="B11" s="8" t="s">
        <v>12</v>
      </c>
      <c r="C11" s="8" t="s">
        <v>15</v>
      </c>
      <c r="D11" s="7" t="s">
        <v>16</v>
      </c>
      <c r="E11" s="7">
        <v>2013</v>
      </c>
      <c r="F11" s="7">
        <v>0</v>
      </c>
      <c r="G11" s="9">
        <v>0.0038888888888888883</v>
      </c>
      <c r="H11" s="14">
        <v>6</v>
      </c>
    </row>
    <row r="12" spans="1:8" ht="15.75">
      <c r="A12" s="7">
        <v>7</v>
      </c>
      <c r="B12" s="8" t="s">
        <v>12</v>
      </c>
      <c r="C12" s="8" t="s">
        <v>33</v>
      </c>
      <c r="D12" s="7" t="s">
        <v>16</v>
      </c>
      <c r="E12" s="7">
        <v>2012</v>
      </c>
      <c r="F12" s="7">
        <v>1</v>
      </c>
      <c r="G12" s="9">
        <v>0.0015162037037037036</v>
      </c>
      <c r="H12" s="7">
        <v>7</v>
      </c>
    </row>
    <row r="13" spans="1:8" ht="15.75">
      <c r="A13" s="7">
        <v>8</v>
      </c>
      <c r="B13" s="8" t="s">
        <v>38</v>
      </c>
      <c r="C13" s="8" t="s">
        <v>81</v>
      </c>
      <c r="D13" s="7" t="s">
        <v>16</v>
      </c>
      <c r="E13" s="7">
        <v>2013</v>
      </c>
      <c r="F13" s="7">
        <v>2</v>
      </c>
      <c r="G13" s="9">
        <v>0.002835648148148148</v>
      </c>
      <c r="H13" s="7">
        <v>8</v>
      </c>
    </row>
    <row r="14" spans="1:8" ht="15.75">
      <c r="A14" s="7">
        <v>9</v>
      </c>
      <c r="B14" s="8" t="s">
        <v>117</v>
      </c>
      <c r="C14" s="8" t="s">
        <v>69</v>
      </c>
      <c r="D14" s="10" t="s">
        <v>16</v>
      </c>
      <c r="E14" s="7">
        <v>2013</v>
      </c>
      <c r="F14" s="7">
        <v>2</v>
      </c>
      <c r="G14" s="9">
        <v>0.002870370370370371</v>
      </c>
      <c r="H14" s="7">
        <v>9</v>
      </c>
    </row>
    <row r="15" spans="1:10" ht="15.75">
      <c r="A15" s="7">
        <v>10</v>
      </c>
      <c r="B15" s="8" t="s">
        <v>12</v>
      </c>
      <c r="C15" s="8" t="s">
        <v>27</v>
      </c>
      <c r="D15" s="7" t="s">
        <v>16</v>
      </c>
      <c r="E15" s="7">
        <v>2015</v>
      </c>
      <c r="F15" s="7">
        <v>2</v>
      </c>
      <c r="G15" s="11">
        <v>0.0032870370370370367</v>
      </c>
      <c r="H15" s="7">
        <v>10</v>
      </c>
      <c r="I15" s="24"/>
      <c r="J15" s="25"/>
    </row>
    <row r="16" spans="1:8" ht="15.75">
      <c r="A16" s="7">
        <v>11</v>
      </c>
      <c r="B16" s="8" t="s">
        <v>117</v>
      </c>
      <c r="C16" s="8" t="s">
        <v>86</v>
      </c>
      <c r="D16" s="10" t="s">
        <v>16</v>
      </c>
      <c r="E16" s="5">
        <v>2012</v>
      </c>
      <c r="F16" s="10">
        <v>3</v>
      </c>
      <c r="G16" s="9">
        <v>0.0037847222222222223</v>
      </c>
      <c r="H16" s="7">
        <v>11</v>
      </c>
    </row>
    <row r="17" spans="1:8" ht="15.75">
      <c r="A17" s="7">
        <v>12</v>
      </c>
      <c r="B17" s="8" t="s">
        <v>38</v>
      </c>
      <c r="C17" s="8" t="s">
        <v>40</v>
      </c>
      <c r="D17" s="7" t="s">
        <v>16</v>
      </c>
      <c r="E17" s="7">
        <v>2013</v>
      </c>
      <c r="F17" s="7">
        <v>4</v>
      </c>
      <c r="G17" s="9">
        <v>0.002835648148148148</v>
      </c>
      <c r="H17" s="7">
        <v>12</v>
      </c>
    </row>
    <row r="18" spans="1:8" ht="15.75">
      <c r="A18" s="7">
        <v>13</v>
      </c>
      <c r="B18" s="8" t="s">
        <v>38</v>
      </c>
      <c r="C18" s="8" t="s">
        <v>39</v>
      </c>
      <c r="D18" s="7" t="s">
        <v>16</v>
      </c>
      <c r="E18" s="7">
        <v>2013</v>
      </c>
      <c r="F18" s="7">
        <v>5</v>
      </c>
      <c r="G18" s="9">
        <v>0.00633101851851852</v>
      </c>
      <c r="H18" s="7">
        <v>13</v>
      </c>
    </row>
    <row r="19" spans="1:8" ht="23.25" customHeight="1">
      <c r="A19" s="20" t="s">
        <v>115</v>
      </c>
      <c r="B19" s="21"/>
      <c r="C19" s="21"/>
      <c r="D19" s="21"/>
      <c r="E19" s="21"/>
      <c r="F19" s="21"/>
      <c r="G19" s="21"/>
      <c r="H19" s="21"/>
    </row>
    <row r="20" spans="1:8" ht="15.75">
      <c r="A20" s="7">
        <v>1</v>
      </c>
      <c r="B20" s="8" t="s">
        <v>12</v>
      </c>
      <c r="C20" s="8" t="s">
        <v>19</v>
      </c>
      <c r="D20" s="7" t="s">
        <v>13</v>
      </c>
      <c r="E20" s="7">
        <v>2012</v>
      </c>
      <c r="F20" s="7">
        <v>0</v>
      </c>
      <c r="G20" s="9">
        <v>0.0011111111111111111</v>
      </c>
      <c r="H20" s="14">
        <v>1</v>
      </c>
    </row>
    <row r="21" spans="1:8" ht="15.75">
      <c r="A21" s="7">
        <v>2</v>
      </c>
      <c r="B21" s="8" t="s">
        <v>12</v>
      </c>
      <c r="C21" s="8" t="s">
        <v>23</v>
      </c>
      <c r="D21" s="7" t="s">
        <v>13</v>
      </c>
      <c r="E21" s="7">
        <v>2012</v>
      </c>
      <c r="F21" s="7">
        <v>0</v>
      </c>
      <c r="G21" s="9">
        <v>0.0011342592592592591</v>
      </c>
      <c r="H21" s="14">
        <v>2</v>
      </c>
    </row>
    <row r="22" spans="1:8" ht="15.75">
      <c r="A22" s="7">
        <v>3</v>
      </c>
      <c r="B22" s="8" t="s">
        <v>117</v>
      </c>
      <c r="C22" s="8" t="s">
        <v>70</v>
      </c>
      <c r="D22" s="10" t="s">
        <v>13</v>
      </c>
      <c r="E22" s="7">
        <v>2013</v>
      </c>
      <c r="F22" s="7">
        <v>0</v>
      </c>
      <c r="G22" s="9">
        <v>0.0019212962962962962</v>
      </c>
      <c r="H22" s="14">
        <v>3</v>
      </c>
    </row>
    <row r="23" spans="1:8" ht="15.75">
      <c r="A23" s="7">
        <v>4</v>
      </c>
      <c r="B23" s="8" t="s">
        <v>118</v>
      </c>
      <c r="C23" s="8" t="s">
        <v>74</v>
      </c>
      <c r="D23" s="10" t="s">
        <v>13</v>
      </c>
      <c r="E23" s="7">
        <v>2012</v>
      </c>
      <c r="F23" s="7">
        <v>0</v>
      </c>
      <c r="G23" s="9">
        <v>0.0020486111111111113</v>
      </c>
      <c r="H23" s="14">
        <v>4</v>
      </c>
    </row>
    <row r="24" spans="1:8" ht="15.75">
      <c r="A24" s="7">
        <v>5</v>
      </c>
      <c r="B24" s="8" t="s">
        <v>117</v>
      </c>
      <c r="C24" s="8" t="s">
        <v>68</v>
      </c>
      <c r="D24" s="10" t="s">
        <v>13</v>
      </c>
      <c r="E24" s="7">
        <v>2014</v>
      </c>
      <c r="F24" s="7">
        <v>0</v>
      </c>
      <c r="G24" s="9">
        <v>0.0021296296296296298</v>
      </c>
      <c r="H24" s="14">
        <v>5</v>
      </c>
    </row>
    <row r="25" spans="1:8" ht="15.75">
      <c r="A25" s="7">
        <v>6</v>
      </c>
      <c r="B25" s="8" t="s">
        <v>12</v>
      </c>
      <c r="C25" s="8" t="s">
        <v>14</v>
      </c>
      <c r="D25" s="7" t="s">
        <v>13</v>
      </c>
      <c r="E25" s="7">
        <v>2012</v>
      </c>
      <c r="F25" s="7">
        <v>0</v>
      </c>
      <c r="G25" s="9">
        <v>0.002488425925925926</v>
      </c>
      <c r="H25" s="14">
        <v>6</v>
      </c>
    </row>
    <row r="26" spans="1:8" ht="15.75">
      <c r="A26" s="7">
        <v>7</v>
      </c>
      <c r="B26" s="8" t="s">
        <v>12</v>
      </c>
      <c r="C26" s="8" t="s">
        <v>17</v>
      </c>
      <c r="D26" s="7" t="s">
        <v>13</v>
      </c>
      <c r="E26" s="7">
        <v>2012</v>
      </c>
      <c r="F26" s="7">
        <v>0</v>
      </c>
      <c r="G26" s="9">
        <v>0.002951388888888889</v>
      </c>
      <c r="H26" s="7">
        <v>7</v>
      </c>
    </row>
    <row r="27" spans="1:8" ht="15.75">
      <c r="A27" s="7">
        <v>8</v>
      </c>
      <c r="B27" s="8" t="s">
        <v>118</v>
      </c>
      <c r="C27" s="8" t="s">
        <v>78</v>
      </c>
      <c r="D27" s="10" t="s">
        <v>13</v>
      </c>
      <c r="E27" s="7">
        <v>2015</v>
      </c>
      <c r="F27" s="7">
        <v>0</v>
      </c>
      <c r="G27" s="9">
        <v>0.005555555555555556</v>
      </c>
      <c r="H27" s="7">
        <v>8</v>
      </c>
    </row>
    <row r="28" spans="1:8" ht="15.75">
      <c r="A28" s="7">
        <v>9</v>
      </c>
      <c r="B28" s="8" t="s">
        <v>117</v>
      </c>
      <c r="C28" s="8" t="s">
        <v>71</v>
      </c>
      <c r="D28" s="10" t="s">
        <v>13</v>
      </c>
      <c r="E28" s="7">
        <v>2013</v>
      </c>
      <c r="F28" s="7">
        <v>1</v>
      </c>
      <c r="G28" s="9">
        <v>0.001400462962962963</v>
      </c>
      <c r="H28" s="7">
        <v>9</v>
      </c>
    </row>
    <row r="29" spans="1:8" ht="15.75">
      <c r="A29" s="7">
        <v>10</v>
      </c>
      <c r="B29" s="8" t="s">
        <v>118</v>
      </c>
      <c r="C29" s="8" t="s">
        <v>77</v>
      </c>
      <c r="D29" s="10" t="s">
        <v>13</v>
      </c>
      <c r="E29" s="7">
        <v>2013</v>
      </c>
      <c r="F29" s="7">
        <v>2</v>
      </c>
      <c r="G29" s="9">
        <v>0.002905092592592593</v>
      </c>
      <c r="H29" s="7">
        <v>10</v>
      </c>
    </row>
    <row r="30" spans="1:8" ht="15.75">
      <c r="A30" s="7">
        <v>11</v>
      </c>
      <c r="B30" s="8" t="s">
        <v>38</v>
      </c>
      <c r="C30" s="8" t="s">
        <v>80</v>
      </c>
      <c r="D30" s="7" t="s">
        <v>13</v>
      </c>
      <c r="E30" s="7">
        <v>2012</v>
      </c>
      <c r="F30" s="7">
        <v>3</v>
      </c>
      <c r="G30" s="9">
        <v>0.0025694444444444445</v>
      </c>
      <c r="H30" s="7">
        <v>11</v>
      </c>
    </row>
    <row r="31" spans="1:8" ht="15.75">
      <c r="A31" s="7">
        <v>12</v>
      </c>
      <c r="B31" s="8" t="s">
        <v>38</v>
      </c>
      <c r="C31" s="8" t="s">
        <v>41</v>
      </c>
      <c r="D31" s="7" t="s">
        <v>13</v>
      </c>
      <c r="E31" s="7">
        <v>2013</v>
      </c>
      <c r="F31" s="7">
        <v>3</v>
      </c>
      <c r="G31" s="9">
        <v>0.004664351851851852</v>
      </c>
      <c r="H31" s="7">
        <v>12</v>
      </c>
    </row>
    <row r="32" spans="1:8" ht="15.75">
      <c r="A32" s="7">
        <v>13</v>
      </c>
      <c r="B32" s="8" t="s">
        <v>38</v>
      </c>
      <c r="C32" s="8" t="s">
        <v>79</v>
      </c>
      <c r="D32" s="7" t="s">
        <v>13</v>
      </c>
      <c r="E32" s="7">
        <v>2015</v>
      </c>
      <c r="F32" s="7">
        <v>4</v>
      </c>
      <c r="G32" s="9">
        <v>0.0036574074074074074</v>
      </c>
      <c r="H32" s="7">
        <v>13</v>
      </c>
    </row>
    <row r="33" spans="1:8" ht="15.75">
      <c r="A33" s="7">
        <v>14</v>
      </c>
      <c r="B33" s="8" t="s">
        <v>117</v>
      </c>
      <c r="C33" s="8" t="s">
        <v>72</v>
      </c>
      <c r="D33" s="10" t="s">
        <v>13</v>
      </c>
      <c r="E33" s="7">
        <v>2012</v>
      </c>
      <c r="F33" s="7">
        <v>5</v>
      </c>
      <c r="G33" s="9">
        <v>0.0022569444444444447</v>
      </c>
      <c r="H33" s="7">
        <v>14</v>
      </c>
    </row>
  </sheetData>
  <sheetProtection/>
  <autoFilter ref="A4:F4"/>
  <mergeCells count="4">
    <mergeCell ref="A5:H5"/>
    <mergeCell ref="A19:H19"/>
    <mergeCell ref="A1:H1"/>
    <mergeCell ref="A2:H2"/>
  </mergeCells>
  <printOptions/>
  <pageMargins left="0.31496062992125984" right="0.3149606299212598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J72"/>
  <sheetViews>
    <sheetView tabSelected="1" zoomScalePageLayoutView="0" workbookViewId="0" topLeftCell="A1">
      <selection activeCell="M62" sqref="M62"/>
    </sheetView>
  </sheetViews>
  <sheetFormatPr defaultColWidth="9.140625" defaultRowHeight="15"/>
  <cols>
    <col min="1" max="1" width="5.140625" style="1" customWidth="1"/>
    <col min="2" max="2" width="32.7109375" style="1" customWidth="1"/>
    <col min="3" max="3" width="25.57421875" style="1" customWidth="1"/>
    <col min="4" max="4" width="6.00390625" style="1" hidden="1" customWidth="1"/>
    <col min="5" max="5" width="6.421875" style="1" hidden="1" customWidth="1"/>
    <col min="6" max="6" width="8.8515625" style="1" customWidth="1"/>
    <col min="7" max="7" width="10.7109375" style="1" customWidth="1"/>
    <col min="8" max="8" width="10.7109375" style="13" customWidth="1"/>
    <col min="9" max="9" width="11.7109375" style="1" customWidth="1"/>
    <col min="10" max="10" width="9.140625" style="1" customWidth="1"/>
    <col min="11" max="16384" width="9.140625" style="1" customWidth="1"/>
  </cols>
  <sheetData>
    <row r="1" spans="1:10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9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7:9" ht="15">
      <c r="G3" s="2"/>
      <c r="H3" s="3">
        <v>45337</v>
      </c>
      <c r="I3" s="4">
        <v>0.00034722222222222224</v>
      </c>
    </row>
    <row r="4" spans="1:10" ht="31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12" t="s">
        <v>9</v>
      </c>
      <c r="I4" s="5" t="s">
        <v>10</v>
      </c>
      <c r="J4" s="5" t="s">
        <v>11</v>
      </c>
    </row>
    <row r="5" spans="1:10" ht="21" customHeight="1">
      <c r="A5" s="20" t="s">
        <v>110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.75">
      <c r="A6" s="7">
        <v>1</v>
      </c>
      <c r="B6" s="8" t="s">
        <v>119</v>
      </c>
      <c r="C6" s="8" t="s">
        <v>90</v>
      </c>
      <c r="D6" s="7" t="s">
        <v>16</v>
      </c>
      <c r="E6" s="5">
        <v>2006</v>
      </c>
      <c r="F6" s="8"/>
      <c r="G6" s="9">
        <f>F6*$I$3</f>
        <v>0</v>
      </c>
      <c r="H6" s="11">
        <v>0.00048611111111111104</v>
      </c>
      <c r="I6" s="9">
        <f>G6+H6</f>
        <v>0.00048611111111111104</v>
      </c>
      <c r="J6" s="14">
        <f>_xlfn.RANK.EQ(I6,$I$6:$I$16,1)</f>
        <v>1</v>
      </c>
    </row>
    <row r="7" spans="1:10" ht="15.75">
      <c r="A7" s="7">
        <v>2</v>
      </c>
      <c r="B7" s="8" t="s">
        <v>12</v>
      </c>
      <c r="C7" s="8" t="s">
        <v>29</v>
      </c>
      <c r="D7" s="7" t="s">
        <v>16</v>
      </c>
      <c r="E7" s="7">
        <v>2008</v>
      </c>
      <c r="F7" s="7"/>
      <c r="G7" s="9">
        <f>F7*$I$3</f>
        <v>0</v>
      </c>
      <c r="H7" s="11">
        <v>0.0005092592592592592</v>
      </c>
      <c r="I7" s="9">
        <f>G7+H7</f>
        <v>0.0005092592592592592</v>
      </c>
      <c r="J7" s="14">
        <f>_xlfn.RANK.EQ(I7,$I$6:$I$16,1)</f>
        <v>2</v>
      </c>
    </row>
    <row r="8" spans="1:10" ht="15.75">
      <c r="A8" s="7">
        <v>3</v>
      </c>
      <c r="B8" s="8" t="s">
        <v>119</v>
      </c>
      <c r="C8" s="8" t="s">
        <v>88</v>
      </c>
      <c r="D8" s="7" t="s">
        <v>16</v>
      </c>
      <c r="E8" s="5">
        <v>2006</v>
      </c>
      <c r="F8" s="8"/>
      <c r="G8" s="9">
        <f>F8*$I$3</f>
        <v>0</v>
      </c>
      <c r="H8" s="11">
        <v>0.0005208333333333333</v>
      </c>
      <c r="I8" s="9">
        <f>G8+H8</f>
        <v>0.0005208333333333333</v>
      </c>
      <c r="J8" s="14">
        <f>_xlfn.RANK.EQ(I8,$I$6:$I$16,1)</f>
        <v>3</v>
      </c>
    </row>
    <row r="9" spans="1:10" ht="15.75">
      <c r="A9" s="7">
        <v>4</v>
      </c>
      <c r="B9" s="8" t="s">
        <v>119</v>
      </c>
      <c r="C9" s="8" t="s">
        <v>105</v>
      </c>
      <c r="D9" s="7" t="s">
        <v>16</v>
      </c>
      <c r="E9" s="5">
        <v>2007</v>
      </c>
      <c r="F9" s="5"/>
      <c r="G9" s="9">
        <f>F9*$I$3</f>
        <v>0</v>
      </c>
      <c r="H9" s="11">
        <v>0.0006481481481481481</v>
      </c>
      <c r="I9" s="9">
        <f>G9+H9</f>
        <v>0.0006481481481481481</v>
      </c>
      <c r="J9" s="14">
        <f>_xlfn.RANK.EQ(I9,$I$6:$I$16,1)</f>
        <v>4</v>
      </c>
    </row>
    <row r="10" spans="1:10" ht="15.75">
      <c r="A10" s="7">
        <v>5</v>
      </c>
      <c r="B10" s="8" t="s">
        <v>119</v>
      </c>
      <c r="C10" s="8" t="s">
        <v>94</v>
      </c>
      <c r="D10" s="7" t="s">
        <v>16</v>
      </c>
      <c r="E10" s="5">
        <v>2005</v>
      </c>
      <c r="F10" s="5">
        <v>1</v>
      </c>
      <c r="G10" s="9">
        <f>F10*$I$3</f>
        <v>0.00034722222222222224</v>
      </c>
      <c r="H10" s="11">
        <v>0.00048611111111111104</v>
      </c>
      <c r="I10" s="9">
        <f>G10+H10</f>
        <v>0.0008333333333333333</v>
      </c>
      <c r="J10" s="15" t="s">
        <v>108</v>
      </c>
    </row>
    <row r="11" spans="1:10" ht="15.75">
      <c r="A11" s="7">
        <v>6</v>
      </c>
      <c r="B11" s="8" t="s">
        <v>119</v>
      </c>
      <c r="C11" s="8" t="s">
        <v>100</v>
      </c>
      <c r="D11" s="7" t="s">
        <v>16</v>
      </c>
      <c r="E11" s="5">
        <v>2007</v>
      </c>
      <c r="F11" s="5"/>
      <c r="G11" s="9">
        <f>F11*$I$3</f>
        <v>0</v>
      </c>
      <c r="H11" s="11">
        <v>0.0009259259259259259</v>
      </c>
      <c r="I11" s="9">
        <f>G11+H11</f>
        <v>0.0009259259259259259</v>
      </c>
      <c r="J11" s="14">
        <v>5</v>
      </c>
    </row>
    <row r="12" spans="1:10" ht="15.75">
      <c r="A12" s="7">
        <v>7</v>
      </c>
      <c r="B12" s="8" t="s">
        <v>85</v>
      </c>
      <c r="C12" s="8" t="s">
        <v>84</v>
      </c>
      <c r="D12" s="7" t="s">
        <v>16</v>
      </c>
      <c r="E12" s="7">
        <v>2008</v>
      </c>
      <c r="F12" s="10">
        <v>1</v>
      </c>
      <c r="G12" s="9">
        <f>F12*$I$3</f>
        <v>0.00034722222222222224</v>
      </c>
      <c r="H12" s="11">
        <v>0.0007638888888888889</v>
      </c>
      <c r="I12" s="9">
        <f>G12+H12</f>
        <v>0.0011111111111111111</v>
      </c>
      <c r="J12" s="14">
        <v>6</v>
      </c>
    </row>
    <row r="13" spans="1:10" ht="15.75">
      <c r="A13" s="7">
        <v>8</v>
      </c>
      <c r="B13" s="8" t="s">
        <v>119</v>
      </c>
      <c r="C13" s="8" t="s">
        <v>91</v>
      </c>
      <c r="D13" s="7" t="s">
        <v>16</v>
      </c>
      <c r="E13" s="5">
        <v>2006</v>
      </c>
      <c r="F13" s="8"/>
      <c r="G13" s="9">
        <f>F13*$I$3</f>
        <v>0</v>
      </c>
      <c r="H13" s="11">
        <v>0.0011689814814814816</v>
      </c>
      <c r="I13" s="9">
        <f>G13+H13</f>
        <v>0.0011689814814814816</v>
      </c>
      <c r="J13" s="7">
        <v>7</v>
      </c>
    </row>
    <row r="14" spans="1:10" ht="15.75">
      <c r="A14" s="7">
        <v>9</v>
      </c>
      <c r="B14" s="8" t="s">
        <v>119</v>
      </c>
      <c r="C14" s="8" t="s">
        <v>96</v>
      </c>
      <c r="D14" s="7" t="s">
        <v>16</v>
      </c>
      <c r="E14" s="5">
        <v>2006</v>
      </c>
      <c r="F14" s="8"/>
      <c r="G14" s="9">
        <f>F14*$I$3</f>
        <v>0</v>
      </c>
      <c r="H14" s="11">
        <v>0.0012152777777777778</v>
      </c>
      <c r="I14" s="9">
        <f>G14+H14</f>
        <v>0.0012152777777777778</v>
      </c>
      <c r="J14" s="7">
        <v>8</v>
      </c>
    </row>
    <row r="15" spans="1:10" ht="15.75">
      <c r="A15" s="7">
        <v>10</v>
      </c>
      <c r="B15" s="8" t="s">
        <v>119</v>
      </c>
      <c r="C15" s="8" t="s">
        <v>98</v>
      </c>
      <c r="D15" s="7" t="s">
        <v>16</v>
      </c>
      <c r="E15" s="5">
        <v>2006</v>
      </c>
      <c r="F15" s="5"/>
      <c r="G15" s="9">
        <f>F15*$I$3</f>
        <v>0</v>
      </c>
      <c r="H15" s="11">
        <v>0.0012731481481481483</v>
      </c>
      <c r="I15" s="9">
        <f>G15+H15</f>
        <v>0.0012731481481481483</v>
      </c>
      <c r="J15" s="7">
        <v>9</v>
      </c>
    </row>
    <row r="16" spans="1:10" ht="15.75">
      <c r="A16" s="7">
        <v>11</v>
      </c>
      <c r="B16" s="8" t="s">
        <v>119</v>
      </c>
      <c r="C16" s="8" t="s">
        <v>103</v>
      </c>
      <c r="D16" s="7" t="s">
        <v>16</v>
      </c>
      <c r="E16" s="5">
        <v>2007</v>
      </c>
      <c r="F16" s="5">
        <v>1</v>
      </c>
      <c r="G16" s="9">
        <f>F16*$I$3</f>
        <v>0.00034722222222222224</v>
      </c>
      <c r="H16" s="11">
        <v>0.0014699074074074074</v>
      </c>
      <c r="I16" s="9">
        <f>G16+H16</f>
        <v>0.0018171296296296297</v>
      </c>
      <c r="J16" s="7">
        <v>10</v>
      </c>
    </row>
    <row r="17" spans="1:10" ht="23.25" customHeight="1">
      <c r="A17" s="20" t="s">
        <v>111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5.75">
      <c r="A18" s="7">
        <v>1</v>
      </c>
      <c r="B18" s="8" t="s">
        <v>117</v>
      </c>
      <c r="C18" s="8" t="s">
        <v>47</v>
      </c>
      <c r="D18" s="7" t="s">
        <v>16</v>
      </c>
      <c r="E18" s="7">
        <v>2009</v>
      </c>
      <c r="F18" s="7"/>
      <c r="G18" s="9">
        <f>F18*$I$3</f>
        <v>0</v>
      </c>
      <c r="H18" s="11">
        <v>0.0006481481481481481</v>
      </c>
      <c r="I18" s="9">
        <f>G18+H18</f>
        <v>0.0006481481481481481</v>
      </c>
      <c r="J18" s="17">
        <f>_xlfn.RANK.EQ(I18,$I$18:$I$40,1)</f>
        <v>1</v>
      </c>
    </row>
    <row r="19" spans="1:10" ht="15.75">
      <c r="A19" s="7">
        <v>2</v>
      </c>
      <c r="B19" s="8" t="s">
        <v>117</v>
      </c>
      <c r="C19" s="8" t="s">
        <v>48</v>
      </c>
      <c r="D19" s="7" t="s">
        <v>16</v>
      </c>
      <c r="E19" s="7">
        <v>2009</v>
      </c>
      <c r="F19" s="7"/>
      <c r="G19" s="9">
        <f>F19*$I$3</f>
        <v>0</v>
      </c>
      <c r="H19" s="11">
        <v>0.0007407407407407407</v>
      </c>
      <c r="I19" s="9">
        <f>G19+H19</f>
        <v>0.0007407407407407407</v>
      </c>
      <c r="J19" s="17">
        <f>_xlfn.RANK.EQ(I19,$I$18:$I$40,1)</f>
        <v>2</v>
      </c>
    </row>
    <row r="20" spans="1:10" ht="15.75">
      <c r="A20" s="7">
        <v>3</v>
      </c>
      <c r="B20" s="8" t="s">
        <v>12</v>
      </c>
      <c r="C20" s="8" t="s">
        <v>22</v>
      </c>
      <c r="D20" s="7" t="s">
        <v>16</v>
      </c>
      <c r="E20" s="7">
        <v>2011</v>
      </c>
      <c r="F20" s="7"/>
      <c r="G20" s="9">
        <f>F20*$I$3</f>
        <v>0</v>
      </c>
      <c r="H20" s="11">
        <v>0.0007407407407407407</v>
      </c>
      <c r="I20" s="9">
        <f>G20+H20</f>
        <v>0.0007407407407407407</v>
      </c>
      <c r="J20" s="17">
        <f>_xlfn.RANK.EQ(I20,$I$18:$I$40,1)</f>
        <v>2</v>
      </c>
    </row>
    <row r="21" spans="1:10" ht="15.75">
      <c r="A21" s="7">
        <v>4</v>
      </c>
      <c r="B21" s="8" t="s">
        <v>117</v>
      </c>
      <c r="C21" s="8" t="s">
        <v>53</v>
      </c>
      <c r="D21" s="7" t="s">
        <v>16</v>
      </c>
      <c r="E21" s="7">
        <v>2011</v>
      </c>
      <c r="F21" s="7"/>
      <c r="G21" s="9">
        <f>F21*$I$3</f>
        <v>0</v>
      </c>
      <c r="H21" s="11">
        <v>0.0009375000000000001</v>
      </c>
      <c r="I21" s="9">
        <f>G21+H21</f>
        <v>0.0009375000000000001</v>
      </c>
      <c r="J21" s="17">
        <f>_xlfn.RANK.EQ(I21,$I$18:$I$40,1)</f>
        <v>4</v>
      </c>
    </row>
    <row r="22" spans="1:10" ht="15.75">
      <c r="A22" s="7">
        <v>5</v>
      </c>
      <c r="B22" s="8" t="s">
        <v>12</v>
      </c>
      <c r="C22" s="8" t="s">
        <v>21</v>
      </c>
      <c r="D22" s="7" t="s">
        <v>16</v>
      </c>
      <c r="E22" s="7">
        <v>2009</v>
      </c>
      <c r="F22" s="7"/>
      <c r="G22" s="9">
        <f>F22*$I$3</f>
        <v>0</v>
      </c>
      <c r="H22" s="11">
        <v>0.0009490740740740741</v>
      </c>
      <c r="I22" s="9">
        <f>G22+H22</f>
        <v>0.0009490740740740741</v>
      </c>
      <c r="J22" s="17">
        <f>_xlfn.RANK.EQ(I22,$I$18:$I$40,1)</f>
        <v>5</v>
      </c>
    </row>
    <row r="23" spans="1:10" ht="15.75">
      <c r="A23" s="7">
        <v>6</v>
      </c>
      <c r="B23" s="8" t="s">
        <v>117</v>
      </c>
      <c r="C23" s="8" t="s">
        <v>63</v>
      </c>
      <c r="D23" s="7" t="s">
        <v>16</v>
      </c>
      <c r="E23" s="7">
        <v>2009</v>
      </c>
      <c r="F23" s="7"/>
      <c r="G23" s="9">
        <f>F23*$I$3</f>
        <v>0</v>
      </c>
      <c r="H23" s="11">
        <v>0.0009490740740740741</v>
      </c>
      <c r="I23" s="9">
        <f>G23+H23</f>
        <v>0.0009490740740740741</v>
      </c>
      <c r="J23" s="17">
        <f>_xlfn.RANK.EQ(I23,$I$18:$I$40,1)</f>
        <v>5</v>
      </c>
    </row>
    <row r="24" spans="1:10" ht="15.75">
      <c r="A24" s="7">
        <v>7</v>
      </c>
      <c r="B24" s="8" t="s">
        <v>85</v>
      </c>
      <c r="C24" s="8" t="s">
        <v>82</v>
      </c>
      <c r="D24" s="7" t="s">
        <v>16</v>
      </c>
      <c r="E24" s="7">
        <v>2009</v>
      </c>
      <c r="F24" s="10">
        <v>1</v>
      </c>
      <c r="G24" s="9">
        <f>F24*$I$3</f>
        <v>0.00034722222222222224</v>
      </c>
      <c r="H24" s="11">
        <v>0.0006134259259259259</v>
      </c>
      <c r="I24" s="9">
        <f>G24+H24</f>
        <v>0.0009606481481481482</v>
      </c>
      <c r="J24" s="18">
        <f>_xlfn.RANK.EQ(I24,$I$18:$I$40,1)</f>
        <v>7</v>
      </c>
    </row>
    <row r="25" spans="1:10" ht="15.75">
      <c r="A25" s="7">
        <v>8</v>
      </c>
      <c r="B25" s="8" t="s">
        <v>12</v>
      </c>
      <c r="C25" s="8" t="s">
        <v>20</v>
      </c>
      <c r="D25" s="7" t="s">
        <v>16</v>
      </c>
      <c r="E25" s="7">
        <v>2011</v>
      </c>
      <c r="F25" s="7"/>
      <c r="G25" s="9">
        <f>F25*$I$3</f>
        <v>0</v>
      </c>
      <c r="H25" s="11">
        <v>0.0009953703703703704</v>
      </c>
      <c r="I25" s="9">
        <f>G25+H25</f>
        <v>0.0009953703703703704</v>
      </c>
      <c r="J25" s="18">
        <f>_xlfn.RANK.EQ(I25,$I$18:$I$40,1)</f>
        <v>8</v>
      </c>
    </row>
    <row r="26" spans="1:10" ht="15.75">
      <c r="A26" s="7">
        <v>9</v>
      </c>
      <c r="B26" s="8" t="s">
        <v>12</v>
      </c>
      <c r="C26" s="8" t="s">
        <v>26</v>
      </c>
      <c r="D26" s="7" t="s">
        <v>16</v>
      </c>
      <c r="E26" s="7">
        <v>2009</v>
      </c>
      <c r="F26" s="7"/>
      <c r="G26" s="9">
        <f>F26*$I$3</f>
        <v>0</v>
      </c>
      <c r="H26" s="11">
        <v>0.0010069444444444444</v>
      </c>
      <c r="I26" s="9">
        <f>G26+H26</f>
        <v>0.0010069444444444444</v>
      </c>
      <c r="J26" s="18">
        <f>_xlfn.RANK.EQ(I26,$I$18:$I$40,1)</f>
        <v>9</v>
      </c>
    </row>
    <row r="27" spans="1:10" ht="15.75">
      <c r="A27" s="7">
        <v>10</v>
      </c>
      <c r="B27" s="8" t="s">
        <v>12</v>
      </c>
      <c r="C27" s="8" t="s">
        <v>36</v>
      </c>
      <c r="D27" s="7" t="s">
        <v>16</v>
      </c>
      <c r="E27" s="7">
        <v>2010</v>
      </c>
      <c r="F27" s="7"/>
      <c r="G27" s="9">
        <f>F27*$I$3</f>
        <v>0</v>
      </c>
      <c r="H27" s="11">
        <v>0.0010763888888888889</v>
      </c>
      <c r="I27" s="9">
        <f>G27+H27</f>
        <v>0.0010763888888888889</v>
      </c>
      <c r="J27" s="18">
        <f>_xlfn.RANK.EQ(I27,$I$18:$I$40,1)</f>
        <v>10</v>
      </c>
    </row>
    <row r="28" spans="1:10" ht="15.75">
      <c r="A28" s="7">
        <v>11</v>
      </c>
      <c r="B28" s="8" t="s">
        <v>117</v>
      </c>
      <c r="C28" s="8" t="s">
        <v>61</v>
      </c>
      <c r="D28" s="7" t="s">
        <v>16</v>
      </c>
      <c r="E28" s="7">
        <v>2011</v>
      </c>
      <c r="F28" s="7"/>
      <c r="G28" s="9">
        <f>F28*$I$3</f>
        <v>0</v>
      </c>
      <c r="H28" s="11">
        <v>0.0011111111111111111</v>
      </c>
      <c r="I28" s="9">
        <f>G28+H28</f>
        <v>0.0011111111111111111</v>
      </c>
      <c r="J28" s="18">
        <f>_xlfn.RANK.EQ(I28,$I$18:$I$40,1)</f>
        <v>11</v>
      </c>
    </row>
    <row r="29" spans="1:10" ht="15.75">
      <c r="A29" s="7">
        <v>12</v>
      </c>
      <c r="B29" s="8" t="s">
        <v>118</v>
      </c>
      <c r="C29" s="8" t="s">
        <v>45</v>
      </c>
      <c r="D29" s="7" t="s">
        <v>16</v>
      </c>
      <c r="E29" s="7">
        <v>2010</v>
      </c>
      <c r="F29" s="7"/>
      <c r="G29" s="9">
        <f>F29*$I$3</f>
        <v>0</v>
      </c>
      <c r="H29" s="11">
        <v>0.0011689814814814816</v>
      </c>
      <c r="I29" s="9">
        <f>G29+H29</f>
        <v>0.0011689814814814816</v>
      </c>
      <c r="J29" s="18">
        <f>_xlfn.RANK.EQ(I29,$I$18:$I$40,1)</f>
        <v>12</v>
      </c>
    </row>
    <row r="30" spans="1:10" ht="15.75">
      <c r="A30" s="7">
        <v>13</v>
      </c>
      <c r="B30" s="8" t="s">
        <v>12</v>
      </c>
      <c r="C30" s="8" t="s">
        <v>34</v>
      </c>
      <c r="D30" s="7" t="s">
        <v>16</v>
      </c>
      <c r="E30" s="7">
        <v>2010</v>
      </c>
      <c r="F30" s="7"/>
      <c r="G30" s="9">
        <f>F30*$I$3</f>
        <v>0</v>
      </c>
      <c r="H30" s="11">
        <v>0.0011921296296296296</v>
      </c>
      <c r="I30" s="9">
        <f>G30+H30</f>
        <v>0.0011921296296296296</v>
      </c>
      <c r="J30" s="18">
        <f>_xlfn.RANK.EQ(I30,$I$18:$I$40,1)</f>
        <v>13</v>
      </c>
    </row>
    <row r="31" spans="1:10" ht="15.75">
      <c r="A31" s="7">
        <v>14</v>
      </c>
      <c r="B31" s="8" t="s">
        <v>62</v>
      </c>
      <c r="C31" s="8" t="s">
        <v>65</v>
      </c>
      <c r="D31" s="7" t="s">
        <v>16</v>
      </c>
      <c r="E31" s="7">
        <v>2010</v>
      </c>
      <c r="F31" s="7"/>
      <c r="G31" s="9">
        <f>F31*$I$3</f>
        <v>0</v>
      </c>
      <c r="H31" s="11">
        <v>0.0012152777777777778</v>
      </c>
      <c r="I31" s="9">
        <f>G31+H31</f>
        <v>0.0012152777777777778</v>
      </c>
      <c r="J31" s="18">
        <f>_xlfn.RANK.EQ(I31,$I$18:$I$40,1)</f>
        <v>14</v>
      </c>
    </row>
    <row r="32" spans="1:10" ht="15.75">
      <c r="A32" s="7">
        <v>15</v>
      </c>
      <c r="B32" s="8" t="s">
        <v>12</v>
      </c>
      <c r="C32" s="8" t="s">
        <v>37</v>
      </c>
      <c r="D32" s="7" t="s">
        <v>16</v>
      </c>
      <c r="E32" s="7">
        <v>2011</v>
      </c>
      <c r="F32" s="7"/>
      <c r="G32" s="9">
        <f>F32*$I$3</f>
        <v>0</v>
      </c>
      <c r="H32" s="11">
        <v>0.0012152777777777778</v>
      </c>
      <c r="I32" s="9">
        <f>G32+H32</f>
        <v>0.0012152777777777778</v>
      </c>
      <c r="J32" s="18">
        <f>_xlfn.RANK.EQ(I32,$I$18:$I$40,1)</f>
        <v>14</v>
      </c>
    </row>
    <row r="33" spans="1:10" ht="15.75">
      <c r="A33" s="7">
        <v>16</v>
      </c>
      <c r="B33" s="8" t="s">
        <v>12</v>
      </c>
      <c r="C33" s="8" t="s">
        <v>32</v>
      </c>
      <c r="D33" s="7" t="s">
        <v>16</v>
      </c>
      <c r="E33" s="7">
        <v>2011</v>
      </c>
      <c r="F33" s="7"/>
      <c r="G33" s="9">
        <f>F33*$I$3</f>
        <v>0</v>
      </c>
      <c r="H33" s="11">
        <v>0.001574074074074074</v>
      </c>
      <c r="I33" s="9">
        <f>G33+H33</f>
        <v>0.001574074074074074</v>
      </c>
      <c r="J33" s="18">
        <f>_xlfn.RANK.EQ(I33,$I$18:$I$40,1)</f>
        <v>16</v>
      </c>
    </row>
    <row r="34" spans="1:10" ht="15.75">
      <c r="A34" s="7">
        <v>17</v>
      </c>
      <c r="B34" s="8" t="s">
        <v>117</v>
      </c>
      <c r="C34" s="8" t="s">
        <v>55</v>
      </c>
      <c r="D34" s="7" t="s">
        <v>16</v>
      </c>
      <c r="E34" s="7">
        <v>2009</v>
      </c>
      <c r="F34" s="7"/>
      <c r="G34" s="9">
        <f>F34*$I$3</f>
        <v>0</v>
      </c>
      <c r="H34" s="11">
        <v>0.0017013888888888892</v>
      </c>
      <c r="I34" s="9">
        <f>G34+H34</f>
        <v>0.0017013888888888892</v>
      </c>
      <c r="J34" s="18">
        <f>_xlfn.RANK.EQ(I34,$I$18:$I$40,1)</f>
        <v>17</v>
      </c>
    </row>
    <row r="35" spans="1:10" ht="15.75">
      <c r="A35" s="7">
        <v>18</v>
      </c>
      <c r="B35" s="8" t="s">
        <v>12</v>
      </c>
      <c r="C35" s="8" t="s">
        <v>31</v>
      </c>
      <c r="D35" s="7" t="s">
        <v>16</v>
      </c>
      <c r="E35" s="7">
        <v>2011</v>
      </c>
      <c r="F35" s="7">
        <v>1</v>
      </c>
      <c r="G35" s="9">
        <f>F35*$I$3</f>
        <v>0.00034722222222222224</v>
      </c>
      <c r="H35" s="11">
        <v>0.001412037037037037</v>
      </c>
      <c r="I35" s="9">
        <f>G35+H35</f>
        <v>0.0017592592592592592</v>
      </c>
      <c r="J35" s="18">
        <f>_xlfn.RANK.EQ(I35,$I$18:$I$40,1)</f>
        <v>18</v>
      </c>
    </row>
    <row r="36" spans="1:10" ht="15.75">
      <c r="A36" s="7">
        <v>19</v>
      </c>
      <c r="B36" s="8" t="s">
        <v>117</v>
      </c>
      <c r="C36" s="8" t="s">
        <v>54</v>
      </c>
      <c r="D36" s="7" t="s">
        <v>16</v>
      </c>
      <c r="E36" s="7">
        <v>2010</v>
      </c>
      <c r="F36" s="7">
        <v>1</v>
      </c>
      <c r="G36" s="9">
        <f>F36*$I$3</f>
        <v>0.00034722222222222224</v>
      </c>
      <c r="H36" s="11">
        <v>0.0017245370370370372</v>
      </c>
      <c r="I36" s="9">
        <f>G36+H36</f>
        <v>0.0020717592592592593</v>
      </c>
      <c r="J36" s="18">
        <f>_xlfn.RANK.EQ(I36,$I$18:$I$40,1)</f>
        <v>19</v>
      </c>
    </row>
    <row r="37" spans="1:10" ht="15.75">
      <c r="A37" s="7">
        <v>20</v>
      </c>
      <c r="B37" s="8" t="s">
        <v>117</v>
      </c>
      <c r="C37" s="8" t="s">
        <v>57</v>
      </c>
      <c r="D37" s="7" t="s">
        <v>16</v>
      </c>
      <c r="E37" s="7">
        <v>2009</v>
      </c>
      <c r="F37" s="7">
        <v>2</v>
      </c>
      <c r="G37" s="9">
        <f>F37*$I$3</f>
        <v>0.0006944444444444445</v>
      </c>
      <c r="H37" s="11">
        <v>0.0018402777777777777</v>
      </c>
      <c r="I37" s="9">
        <f>G37+H37</f>
        <v>0.002534722222222222</v>
      </c>
      <c r="J37" s="18">
        <f>_xlfn.RANK.EQ(I37,$I$18:$I$40,1)</f>
        <v>20</v>
      </c>
    </row>
    <row r="38" spans="1:10" ht="15.75">
      <c r="A38" s="7">
        <v>21</v>
      </c>
      <c r="B38" s="8" t="s">
        <v>117</v>
      </c>
      <c r="C38" s="8" t="s">
        <v>56</v>
      </c>
      <c r="D38" s="7" t="s">
        <v>16</v>
      </c>
      <c r="E38" s="7">
        <v>2010</v>
      </c>
      <c r="F38" s="7"/>
      <c r="G38" s="9">
        <f>F38*$I$3</f>
        <v>0</v>
      </c>
      <c r="H38" s="11">
        <v>0.002534722222222222</v>
      </c>
      <c r="I38" s="9">
        <f>G38+H38</f>
        <v>0.002534722222222222</v>
      </c>
      <c r="J38" s="18">
        <f>_xlfn.RANK.EQ(I38,$I$18:$I$40,1)</f>
        <v>20</v>
      </c>
    </row>
    <row r="39" spans="1:10" ht="15.75">
      <c r="A39" s="7">
        <v>22</v>
      </c>
      <c r="B39" s="8" t="s">
        <v>117</v>
      </c>
      <c r="C39" s="8" t="s">
        <v>59</v>
      </c>
      <c r="D39" s="7" t="s">
        <v>16</v>
      </c>
      <c r="E39" s="7">
        <v>2010</v>
      </c>
      <c r="F39" s="7">
        <v>2</v>
      </c>
      <c r="G39" s="9">
        <f>F39*$I$3</f>
        <v>0.0006944444444444445</v>
      </c>
      <c r="H39" s="11">
        <v>0.0024537037037037036</v>
      </c>
      <c r="I39" s="9">
        <f>G39+H39</f>
        <v>0.003148148148148148</v>
      </c>
      <c r="J39" s="18">
        <f>_xlfn.RANK.EQ(I39,$I$18:$I$40,1)</f>
        <v>22</v>
      </c>
    </row>
    <row r="40" spans="1:10" ht="15.75">
      <c r="A40" s="7">
        <v>23</v>
      </c>
      <c r="B40" s="8" t="s">
        <v>117</v>
      </c>
      <c r="C40" s="8" t="s">
        <v>58</v>
      </c>
      <c r="D40" s="7" t="s">
        <v>16</v>
      </c>
      <c r="E40" s="7">
        <v>2009</v>
      </c>
      <c r="F40" s="7">
        <v>3</v>
      </c>
      <c r="G40" s="9">
        <f>F40*$I$3</f>
        <v>0.0010416666666666667</v>
      </c>
      <c r="H40" s="11">
        <v>0.0024421296296296296</v>
      </c>
      <c r="I40" s="9">
        <f>G40+H40</f>
        <v>0.0034837962962962965</v>
      </c>
      <c r="J40" s="18">
        <f>_xlfn.RANK.EQ(I40,$I$18:$I$40,1)</f>
        <v>23</v>
      </c>
    </row>
    <row r="42" spans="1:10" ht="23.25" customHeight="1">
      <c r="A42" s="20" t="s">
        <v>113</v>
      </c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5.75">
      <c r="A43" s="7">
        <v>1</v>
      </c>
      <c r="B43" s="8" t="s">
        <v>119</v>
      </c>
      <c r="C43" s="8" t="s">
        <v>87</v>
      </c>
      <c r="D43" s="7" t="s">
        <v>13</v>
      </c>
      <c r="E43" s="5">
        <v>2007</v>
      </c>
      <c r="F43" s="8"/>
      <c r="G43" s="9">
        <f>F43*$I$3</f>
        <v>0</v>
      </c>
      <c r="H43" s="11">
        <v>0.0005787037037037038</v>
      </c>
      <c r="I43" s="9">
        <f aca="true" t="shared" si="0" ref="I43:I57">G43+H43</f>
        <v>0.0005787037037037038</v>
      </c>
      <c r="J43" s="14">
        <f>_xlfn.RANK.EQ(I43,$I$43:$I$57,1)</f>
        <v>1</v>
      </c>
    </row>
    <row r="44" spans="1:10" ht="15.75">
      <c r="A44" s="7">
        <v>2</v>
      </c>
      <c r="B44" s="8" t="s">
        <v>119</v>
      </c>
      <c r="C44" s="8" t="s">
        <v>92</v>
      </c>
      <c r="D44" s="7" t="s">
        <v>13</v>
      </c>
      <c r="E44" s="5">
        <v>2005</v>
      </c>
      <c r="F44" s="5"/>
      <c r="G44" s="9">
        <f>F44*$I$3</f>
        <v>0</v>
      </c>
      <c r="H44" s="11">
        <v>0.0006944444444444445</v>
      </c>
      <c r="I44" s="9">
        <f t="shared" si="0"/>
        <v>0.0006944444444444445</v>
      </c>
      <c r="J44" s="16" t="s">
        <v>108</v>
      </c>
    </row>
    <row r="45" spans="1:10" ht="15.75">
      <c r="A45" s="7">
        <v>3</v>
      </c>
      <c r="B45" s="8" t="s">
        <v>12</v>
      </c>
      <c r="C45" s="8" t="s">
        <v>30</v>
      </c>
      <c r="D45" s="7" t="s">
        <v>13</v>
      </c>
      <c r="E45" s="7">
        <v>2006</v>
      </c>
      <c r="F45" s="7"/>
      <c r="G45" s="26">
        <f>F45*$I$3</f>
        <v>0</v>
      </c>
      <c r="H45" s="27">
        <v>0.0007407407407407407</v>
      </c>
      <c r="I45" s="26">
        <f t="shared" si="0"/>
        <v>0.0007407407407407407</v>
      </c>
      <c r="J45" s="14">
        <v>2</v>
      </c>
    </row>
    <row r="46" spans="1:10" ht="15.75">
      <c r="A46" s="7">
        <v>4</v>
      </c>
      <c r="B46" s="8" t="s">
        <v>119</v>
      </c>
      <c r="C46" s="8" t="s">
        <v>95</v>
      </c>
      <c r="D46" s="7" t="s">
        <v>13</v>
      </c>
      <c r="E46" s="5">
        <v>2006</v>
      </c>
      <c r="F46" s="8"/>
      <c r="G46" s="9">
        <f>F46*$I$3</f>
        <v>0</v>
      </c>
      <c r="H46" s="11">
        <v>0.000787037037037037</v>
      </c>
      <c r="I46" s="9">
        <f t="shared" si="0"/>
        <v>0.000787037037037037</v>
      </c>
      <c r="J46" s="14">
        <v>3</v>
      </c>
    </row>
    <row r="47" spans="1:10" ht="15.75">
      <c r="A47" s="7">
        <v>5</v>
      </c>
      <c r="B47" s="8" t="s">
        <v>12</v>
      </c>
      <c r="C47" s="8" t="s">
        <v>28</v>
      </c>
      <c r="D47" s="7" t="s">
        <v>13</v>
      </c>
      <c r="E47" s="7">
        <v>2008</v>
      </c>
      <c r="F47" s="7"/>
      <c r="G47" s="9">
        <f>F47*$I$3</f>
        <v>0</v>
      </c>
      <c r="H47" s="11">
        <v>0.0008912037037037036</v>
      </c>
      <c r="I47" s="9">
        <f t="shared" si="0"/>
        <v>0.0008912037037037036</v>
      </c>
      <c r="J47" s="14">
        <v>4</v>
      </c>
    </row>
    <row r="48" spans="1:10" ht="15.75">
      <c r="A48" s="7">
        <v>6</v>
      </c>
      <c r="B48" s="8" t="s">
        <v>119</v>
      </c>
      <c r="C48" s="8" t="s">
        <v>99</v>
      </c>
      <c r="D48" s="7" t="s">
        <v>13</v>
      </c>
      <c r="E48" s="5">
        <v>2007</v>
      </c>
      <c r="F48" s="5"/>
      <c r="G48" s="9">
        <f>F48*$I$3</f>
        <v>0</v>
      </c>
      <c r="H48" s="11">
        <v>0.0009606481481481481</v>
      </c>
      <c r="I48" s="9">
        <f t="shared" si="0"/>
        <v>0.0009606481481481481</v>
      </c>
      <c r="J48" s="14">
        <v>5</v>
      </c>
    </row>
    <row r="49" spans="1:10" ht="15.75">
      <c r="A49" s="7">
        <v>7</v>
      </c>
      <c r="B49" s="8" t="s">
        <v>119</v>
      </c>
      <c r="C49" s="8" t="s">
        <v>97</v>
      </c>
      <c r="D49" s="7" t="s">
        <v>13</v>
      </c>
      <c r="E49" s="5">
        <v>2006</v>
      </c>
      <c r="F49" s="5"/>
      <c r="G49" s="9">
        <f>F49*$I$3</f>
        <v>0</v>
      </c>
      <c r="H49" s="11">
        <v>0.0009722222222222221</v>
      </c>
      <c r="I49" s="9">
        <f t="shared" si="0"/>
        <v>0.0009722222222222221</v>
      </c>
      <c r="J49" s="7">
        <v>6</v>
      </c>
    </row>
    <row r="50" spans="1:10" ht="15.75">
      <c r="A50" s="7">
        <v>8</v>
      </c>
      <c r="B50" s="8" t="s">
        <v>119</v>
      </c>
      <c r="C50" s="8" t="s">
        <v>89</v>
      </c>
      <c r="D50" s="7" t="s">
        <v>13</v>
      </c>
      <c r="E50" s="5">
        <v>2006</v>
      </c>
      <c r="F50" s="8"/>
      <c r="G50" s="9">
        <f>F50*$I$3</f>
        <v>0</v>
      </c>
      <c r="H50" s="11">
        <v>0.0009837962962962964</v>
      </c>
      <c r="I50" s="9">
        <f t="shared" si="0"/>
        <v>0.0009837962962962964</v>
      </c>
      <c r="J50" s="7">
        <v>7</v>
      </c>
    </row>
    <row r="51" spans="1:10" ht="15.75">
      <c r="A51" s="7">
        <v>9</v>
      </c>
      <c r="B51" s="8" t="s">
        <v>119</v>
      </c>
      <c r="C51" s="8" t="s">
        <v>102</v>
      </c>
      <c r="D51" s="7" t="s">
        <v>13</v>
      </c>
      <c r="E51" s="5">
        <v>2007</v>
      </c>
      <c r="F51" s="5"/>
      <c r="G51" s="9">
        <f>F51*$I$3</f>
        <v>0</v>
      </c>
      <c r="H51" s="11">
        <v>0.0010300925925925926</v>
      </c>
      <c r="I51" s="9">
        <f t="shared" si="0"/>
        <v>0.0010300925925925926</v>
      </c>
      <c r="J51" s="7">
        <v>8</v>
      </c>
    </row>
    <row r="52" spans="1:10" ht="15.75">
      <c r="A52" s="7">
        <v>10</v>
      </c>
      <c r="B52" s="8" t="s">
        <v>119</v>
      </c>
      <c r="C52" s="8" t="s">
        <v>101</v>
      </c>
      <c r="D52" s="7" t="s">
        <v>13</v>
      </c>
      <c r="E52" s="5">
        <v>2007</v>
      </c>
      <c r="F52" s="5"/>
      <c r="G52" s="9">
        <f>F52*$I$3</f>
        <v>0</v>
      </c>
      <c r="H52" s="11">
        <v>0.0011111111111111111</v>
      </c>
      <c r="I52" s="9">
        <f t="shared" si="0"/>
        <v>0.0011111111111111111</v>
      </c>
      <c r="J52" s="7">
        <v>9</v>
      </c>
    </row>
    <row r="53" spans="1:10" ht="15.75">
      <c r="A53" s="7">
        <v>11</v>
      </c>
      <c r="B53" s="8" t="s">
        <v>119</v>
      </c>
      <c r="C53" s="8" t="s">
        <v>104</v>
      </c>
      <c r="D53" s="7" t="s">
        <v>13</v>
      </c>
      <c r="E53" s="5">
        <v>2007</v>
      </c>
      <c r="F53" s="5"/>
      <c r="G53" s="9">
        <f>F53*$I$3</f>
        <v>0</v>
      </c>
      <c r="H53" s="11">
        <v>0.0012037037037037038</v>
      </c>
      <c r="I53" s="9">
        <f t="shared" si="0"/>
        <v>0.0012037037037037038</v>
      </c>
      <c r="J53" s="7">
        <v>10</v>
      </c>
    </row>
    <row r="54" spans="1:10" ht="15.75">
      <c r="A54" s="7">
        <v>12</v>
      </c>
      <c r="B54" s="8" t="s">
        <v>119</v>
      </c>
      <c r="C54" s="8" t="s">
        <v>93</v>
      </c>
      <c r="D54" s="7" t="s">
        <v>13</v>
      </c>
      <c r="E54" s="5">
        <v>2006</v>
      </c>
      <c r="F54" s="5">
        <v>1</v>
      </c>
      <c r="G54" s="9">
        <f>F54*$I$3</f>
        <v>0.00034722222222222224</v>
      </c>
      <c r="H54" s="11">
        <v>0.0010300925925925926</v>
      </c>
      <c r="I54" s="9">
        <f t="shared" si="0"/>
        <v>0.001377314814814815</v>
      </c>
      <c r="J54" s="7">
        <v>11</v>
      </c>
    </row>
    <row r="55" spans="1:10" ht="15.75">
      <c r="A55" s="7">
        <v>13</v>
      </c>
      <c r="B55" s="8" t="s">
        <v>118</v>
      </c>
      <c r="C55" s="8" t="s">
        <v>44</v>
      </c>
      <c r="D55" s="7" t="s">
        <v>13</v>
      </c>
      <c r="E55" s="7">
        <v>2008</v>
      </c>
      <c r="F55" s="7">
        <v>1</v>
      </c>
      <c r="G55" s="9">
        <f>F55*$I$3</f>
        <v>0.00034722222222222224</v>
      </c>
      <c r="H55" s="11">
        <v>0.0014467592592592594</v>
      </c>
      <c r="I55" s="9">
        <f t="shared" si="0"/>
        <v>0.0017939814814814817</v>
      </c>
      <c r="J55" s="7">
        <v>12</v>
      </c>
    </row>
    <row r="56" spans="1:10" ht="15.75">
      <c r="A56" s="7">
        <v>14</v>
      </c>
      <c r="B56" s="8" t="s">
        <v>119</v>
      </c>
      <c r="C56" s="8" t="s">
        <v>107</v>
      </c>
      <c r="D56" s="7" t="s">
        <v>13</v>
      </c>
      <c r="E56" s="7">
        <v>2007</v>
      </c>
      <c r="F56" s="5">
        <v>3</v>
      </c>
      <c r="G56" s="9">
        <f>F56*$I$3</f>
        <v>0.0010416666666666667</v>
      </c>
      <c r="H56" s="11">
        <v>0.0010532407407407407</v>
      </c>
      <c r="I56" s="9">
        <f t="shared" si="0"/>
        <v>0.0020949074074074073</v>
      </c>
      <c r="J56" s="7">
        <v>13</v>
      </c>
    </row>
    <row r="57" spans="1:10" ht="15.75">
      <c r="A57" s="7">
        <v>15</v>
      </c>
      <c r="B57" s="8" t="s">
        <v>119</v>
      </c>
      <c r="C57" s="8" t="s">
        <v>106</v>
      </c>
      <c r="D57" s="7" t="s">
        <v>13</v>
      </c>
      <c r="E57" s="7">
        <v>2007</v>
      </c>
      <c r="F57" s="5">
        <v>2</v>
      </c>
      <c r="G57" s="9">
        <f>F57*$I$3</f>
        <v>0.0006944444444444445</v>
      </c>
      <c r="H57" s="11">
        <v>0.004502314814814815</v>
      </c>
      <c r="I57" s="9">
        <f t="shared" si="0"/>
        <v>0.0051967592592592595</v>
      </c>
      <c r="J57" s="7">
        <v>14</v>
      </c>
    </row>
    <row r="58" spans="1:10" ht="25.5" customHeight="1">
      <c r="A58" s="20" t="s">
        <v>114</v>
      </c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5.75">
      <c r="A59" s="7">
        <v>1</v>
      </c>
      <c r="B59" s="8" t="s">
        <v>12</v>
      </c>
      <c r="C59" s="8" t="s">
        <v>24</v>
      </c>
      <c r="D59" s="7" t="s">
        <v>13</v>
      </c>
      <c r="E59" s="7">
        <v>2009</v>
      </c>
      <c r="F59" s="7"/>
      <c r="G59" s="26">
        <f>F59*$I$3</f>
        <v>0</v>
      </c>
      <c r="H59" s="27">
        <v>0.0007407407407407407</v>
      </c>
      <c r="I59" s="26">
        <f>G59+H59</f>
        <v>0.0007407407407407407</v>
      </c>
      <c r="J59" s="14">
        <f>_xlfn.RANK.EQ(I59,$I$59:$I$72,1)</f>
        <v>1</v>
      </c>
    </row>
    <row r="60" spans="1:10" ht="15.75">
      <c r="A60" s="7">
        <v>2</v>
      </c>
      <c r="B60" s="8" t="s">
        <v>117</v>
      </c>
      <c r="C60" s="8" t="s">
        <v>50</v>
      </c>
      <c r="D60" s="7" t="s">
        <v>13</v>
      </c>
      <c r="E60" s="7">
        <v>2010</v>
      </c>
      <c r="F60" s="7"/>
      <c r="G60" s="9">
        <f>F60*$I$3</f>
        <v>0</v>
      </c>
      <c r="H60" s="11">
        <v>0.0008449074074074075</v>
      </c>
      <c r="I60" s="9">
        <f>G60+H60</f>
        <v>0.0008449074074074075</v>
      </c>
      <c r="J60" s="17">
        <f>_xlfn.RANK.EQ(I60,$I$59:$I$72,1)</f>
        <v>2</v>
      </c>
    </row>
    <row r="61" spans="1:10" ht="15.75">
      <c r="A61" s="7">
        <v>3</v>
      </c>
      <c r="B61" s="8" t="s">
        <v>117</v>
      </c>
      <c r="C61" s="8" t="s">
        <v>51</v>
      </c>
      <c r="D61" s="7" t="s">
        <v>13</v>
      </c>
      <c r="E61" s="7">
        <v>2011</v>
      </c>
      <c r="F61" s="7"/>
      <c r="G61" s="9">
        <f>F61*$I$3</f>
        <v>0</v>
      </c>
      <c r="H61" s="11">
        <v>0.0008449074074074075</v>
      </c>
      <c r="I61" s="9">
        <f>G61+H61</f>
        <v>0.0008449074074074075</v>
      </c>
      <c r="J61" s="17">
        <f>_xlfn.RANK.EQ(I61,$I$59:$I$72,1)</f>
        <v>2</v>
      </c>
    </row>
    <row r="62" spans="1:10" ht="15.75">
      <c r="A62" s="7">
        <v>4</v>
      </c>
      <c r="B62" s="8" t="s">
        <v>12</v>
      </c>
      <c r="C62" s="8" t="s">
        <v>35</v>
      </c>
      <c r="D62" s="7" t="s">
        <v>13</v>
      </c>
      <c r="E62" s="7">
        <v>2011</v>
      </c>
      <c r="F62" s="7"/>
      <c r="G62" s="9">
        <f>F62*$I$3</f>
        <v>0</v>
      </c>
      <c r="H62" s="11">
        <v>0.0009606481481481481</v>
      </c>
      <c r="I62" s="9">
        <f>G62+H62</f>
        <v>0.0009606481481481481</v>
      </c>
      <c r="J62" s="17">
        <f>_xlfn.RANK.EQ(I62,$I$59:$I$72,1)</f>
        <v>4</v>
      </c>
    </row>
    <row r="63" spans="1:10" ht="15.75">
      <c r="A63" s="7">
        <v>5</v>
      </c>
      <c r="B63" s="8" t="s">
        <v>62</v>
      </c>
      <c r="C63" s="8" t="s">
        <v>64</v>
      </c>
      <c r="D63" s="5" t="s">
        <v>13</v>
      </c>
      <c r="E63" s="7">
        <v>2009</v>
      </c>
      <c r="F63" s="7"/>
      <c r="G63" s="9">
        <f>F63*$I$3</f>
        <v>0</v>
      </c>
      <c r="H63" s="11">
        <v>0.0009722222222222221</v>
      </c>
      <c r="I63" s="9">
        <f>G63+H63</f>
        <v>0.0009722222222222221</v>
      </c>
      <c r="J63" s="17">
        <f>_xlfn.RANK.EQ(I63,$I$59:$I$72,1)</f>
        <v>5</v>
      </c>
    </row>
    <row r="64" spans="1:10" ht="15.75">
      <c r="A64" s="7">
        <v>6</v>
      </c>
      <c r="B64" s="8" t="s">
        <v>117</v>
      </c>
      <c r="C64" s="8" t="s">
        <v>52</v>
      </c>
      <c r="D64" s="7" t="s">
        <v>13</v>
      </c>
      <c r="E64" s="7">
        <v>2009</v>
      </c>
      <c r="F64" s="7"/>
      <c r="G64" s="9">
        <f>F64*$I$3</f>
        <v>0</v>
      </c>
      <c r="H64" s="11">
        <v>0.0010648148148148147</v>
      </c>
      <c r="I64" s="9">
        <f>G64+H64</f>
        <v>0.0010648148148148147</v>
      </c>
      <c r="J64" s="14">
        <f>_xlfn.RANK.EQ(I64,$I$59:$I$72,1)</f>
        <v>6</v>
      </c>
    </row>
    <row r="65" spans="1:10" ht="15.75">
      <c r="A65" s="7">
        <v>7</v>
      </c>
      <c r="B65" s="8" t="s">
        <v>117</v>
      </c>
      <c r="C65" s="8" t="s">
        <v>46</v>
      </c>
      <c r="D65" s="7" t="s">
        <v>13</v>
      </c>
      <c r="E65" s="7">
        <v>2009</v>
      </c>
      <c r="F65" s="7"/>
      <c r="G65" s="9">
        <f>F65*$I$3</f>
        <v>0</v>
      </c>
      <c r="H65" s="11">
        <v>0.0010879629629629629</v>
      </c>
      <c r="I65" s="9">
        <f>G65+H65</f>
        <v>0.0010879629629629629</v>
      </c>
      <c r="J65" s="7">
        <f>_xlfn.RANK.EQ(I65,$I$59:$I$72,1)</f>
        <v>7</v>
      </c>
    </row>
    <row r="66" spans="1:10" ht="15.75">
      <c r="A66" s="7">
        <v>8</v>
      </c>
      <c r="B66" s="8" t="s">
        <v>117</v>
      </c>
      <c r="C66" s="8" t="s">
        <v>60</v>
      </c>
      <c r="D66" s="7" t="s">
        <v>13</v>
      </c>
      <c r="E66" s="7">
        <v>2010</v>
      </c>
      <c r="F66" s="7">
        <v>1</v>
      </c>
      <c r="G66" s="9">
        <f>F66*$I$3</f>
        <v>0.00034722222222222224</v>
      </c>
      <c r="H66" s="11">
        <v>0.0010069444444444444</v>
      </c>
      <c r="I66" s="9">
        <f>G66+H66</f>
        <v>0.0013541666666666667</v>
      </c>
      <c r="J66" s="7">
        <f>_xlfn.RANK.EQ(I66,$I$59:$I$72,1)</f>
        <v>8</v>
      </c>
    </row>
    <row r="67" spans="1:10" ht="15.75">
      <c r="A67" s="7">
        <v>9</v>
      </c>
      <c r="B67" s="8" t="s">
        <v>12</v>
      </c>
      <c r="C67" s="8" t="s">
        <v>18</v>
      </c>
      <c r="D67" s="7" t="s">
        <v>13</v>
      </c>
      <c r="E67" s="7">
        <v>2011</v>
      </c>
      <c r="F67" s="7">
        <v>1</v>
      </c>
      <c r="G67" s="9">
        <f>F67*$I$3</f>
        <v>0.00034722222222222224</v>
      </c>
      <c r="H67" s="11">
        <v>0.001550925925925926</v>
      </c>
      <c r="I67" s="9">
        <f>G67+H67</f>
        <v>0.0018981481481481484</v>
      </c>
      <c r="J67" s="7">
        <f>_xlfn.RANK.EQ(I67,$I$59:$I$72,1)</f>
        <v>9</v>
      </c>
    </row>
    <row r="68" spans="1:10" ht="15.75">
      <c r="A68" s="7">
        <v>10</v>
      </c>
      <c r="B68" s="8" t="s">
        <v>118</v>
      </c>
      <c r="C68" s="8" t="s">
        <v>42</v>
      </c>
      <c r="D68" s="7" t="s">
        <v>13</v>
      </c>
      <c r="E68" s="7">
        <v>2009</v>
      </c>
      <c r="F68" s="7"/>
      <c r="G68" s="9">
        <f>F68*$I$3</f>
        <v>0</v>
      </c>
      <c r="H68" s="11">
        <v>0.002002314814814815</v>
      </c>
      <c r="I68" s="9">
        <f>G68+H68</f>
        <v>0.002002314814814815</v>
      </c>
      <c r="J68" s="7">
        <f>_xlfn.RANK.EQ(I68,$I$59:$I$72,1)</f>
        <v>10</v>
      </c>
    </row>
    <row r="69" spans="1:10" ht="15.75">
      <c r="A69" s="7">
        <v>11</v>
      </c>
      <c r="B69" s="8" t="s">
        <v>66</v>
      </c>
      <c r="C69" s="8" t="s">
        <v>67</v>
      </c>
      <c r="D69" s="7" t="s">
        <v>13</v>
      </c>
      <c r="E69" s="7">
        <v>2010</v>
      </c>
      <c r="F69" s="7">
        <v>3</v>
      </c>
      <c r="G69" s="9">
        <f>F69*$I$3</f>
        <v>0.0010416666666666667</v>
      </c>
      <c r="H69" s="11">
        <v>0.0011226851851851851</v>
      </c>
      <c r="I69" s="9">
        <f>G69+H69</f>
        <v>0.0021643518518518518</v>
      </c>
      <c r="J69" s="7">
        <f>_xlfn.RANK.EQ(I69,$I$59:$I$72,1)</f>
        <v>11</v>
      </c>
    </row>
    <row r="70" spans="1:10" ht="15.75">
      <c r="A70" s="7">
        <v>12</v>
      </c>
      <c r="B70" s="8" t="s">
        <v>12</v>
      </c>
      <c r="C70" s="8" t="s">
        <v>25</v>
      </c>
      <c r="D70" s="7" t="s">
        <v>13</v>
      </c>
      <c r="E70" s="7">
        <v>2011</v>
      </c>
      <c r="F70" s="7">
        <v>1</v>
      </c>
      <c r="G70" s="9">
        <f>F70*$I$3</f>
        <v>0.00034722222222222224</v>
      </c>
      <c r="H70" s="11">
        <v>0.0024189814814814816</v>
      </c>
      <c r="I70" s="9">
        <f>G70+H70</f>
        <v>0.002766203703703704</v>
      </c>
      <c r="J70" s="7">
        <f>_xlfn.RANK.EQ(I70,$I$59:$I$72,1)</f>
        <v>12</v>
      </c>
    </row>
    <row r="71" spans="1:10" ht="15.75">
      <c r="A71" s="7">
        <v>13</v>
      </c>
      <c r="B71" s="8" t="s">
        <v>118</v>
      </c>
      <c r="C71" s="8" t="s">
        <v>43</v>
      </c>
      <c r="D71" s="7" t="s">
        <v>13</v>
      </c>
      <c r="E71" s="7">
        <v>2009</v>
      </c>
      <c r="F71" s="7">
        <v>2</v>
      </c>
      <c r="G71" s="9">
        <f>F71*$I$3</f>
        <v>0.0006944444444444445</v>
      </c>
      <c r="H71" s="11">
        <v>0.002511574074074074</v>
      </c>
      <c r="I71" s="9">
        <f>G71+H71</f>
        <v>0.0032060185185185186</v>
      </c>
      <c r="J71" s="7">
        <f>_xlfn.RANK.EQ(I71,$I$59:$I$72,1)</f>
        <v>13</v>
      </c>
    </row>
    <row r="72" spans="1:10" ht="15.75">
      <c r="A72" s="7">
        <v>14</v>
      </c>
      <c r="B72" s="8" t="s">
        <v>119</v>
      </c>
      <c r="C72" s="8" t="s">
        <v>109</v>
      </c>
      <c r="D72" s="7" t="s">
        <v>13</v>
      </c>
      <c r="E72" s="7">
        <v>2010</v>
      </c>
      <c r="F72" s="5">
        <v>2</v>
      </c>
      <c r="G72" s="9">
        <f>F72*$I$3</f>
        <v>0.0006944444444444445</v>
      </c>
      <c r="H72" s="11">
        <v>0.002939814814814815</v>
      </c>
      <c r="I72" s="9">
        <f>G72+H72</f>
        <v>0.0036342592592592594</v>
      </c>
      <c r="J72" s="7">
        <f>_xlfn.RANK.EQ(I72,$I$59:$I$72,1)</f>
        <v>14</v>
      </c>
    </row>
  </sheetData>
  <sheetProtection/>
  <autoFilter ref="A4:H65"/>
  <mergeCells count="6">
    <mergeCell ref="A1:J1"/>
    <mergeCell ref="A2:J2"/>
    <mergeCell ref="A5:J5"/>
    <mergeCell ref="A17:J17"/>
    <mergeCell ref="A42:J42"/>
    <mergeCell ref="A58:J58"/>
  </mergeCells>
  <printOptions/>
  <pageMargins left="0.31496062992125984" right="0.3149606299212598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2024-02-15T07:56:41Z</dcterms:created>
  <dcterms:modified xsi:type="dcterms:W3CDTF">2024-02-19T12:49:50Z</dcterms:modified>
  <cp:category/>
  <cp:version/>
  <cp:contentType/>
  <cp:contentStatus/>
</cp:coreProperties>
</file>