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свод" sheetId="1" r:id="rId1"/>
    <sheet name="ЛМ" sheetId="2" r:id="rId2"/>
    <sheet name="Ориентирование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<sst xmlns="http://schemas.openxmlformats.org/spreadsheetml/2006/main" count="183" uniqueCount="76">
  <si>
    <t>Место</t>
  </si>
  <si>
    <t>Штрафы</t>
  </si>
  <si>
    <t>Время дистанции</t>
  </si>
  <si>
    <t>Отсечка</t>
  </si>
  <si>
    <t>Финиш</t>
  </si>
  <si>
    <t>Сводный протокол</t>
  </si>
  <si>
    <t>№</t>
  </si>
  <si>
    <t>Команда</t>
  </si>
  <si>
    <t>Старшая группа</t>
  </si>
  <si>
    <t>Младшая группа</t>
  </si>
  <si>
    <t>Старт</t>
  </si>
  <si>
    <t>Поиск пострадавшего</t>
  </si>
  <si>
    <t>Завал</t>
  </si>
  <si>
    <t>Штрафы итог</t>
  </si>
  <si>
    <t>Лыжный маршрут</t>
  </si>
  <si>
    <t>Итог</t>
  </si>
  <si>
    <t xml:space="preserve">Транспорт. пострадавшего </t>
  </si>
  <si>
    <t>Спуск с торм-ем</t>
  </si>
  <si>
    <t>Премия за время (выч-ся)</t>
  </si>
  <si>
    <t>Гл. секретарь</t>
  </si>
  <si>
    <t>Глухарева И.И.</t>
  </si>
  <si>
    <t>СП ориент.</t>
  </si>
  <si>
    <t>Сп ориент.</t>
  </si>
  <si>
    <t>Время</t>
  </si>
  <si>
    <t xml:space="preserve">Спуск по перилам </t>
  </si>
  <si>
    <t>Подъем по перилам</t>
  </si>
  <si>
    <t>Спуск с поворотами</t>
  </si>
  <si>
    <t>Скоростной спуск</t>
  </si>
  <si>
    <t>ПЗ</t>
  </si>
  <si>
    <t>КП</t>
  </si>
  <si>
    <t>Протокол результатов по виду "Лыжный маршрут"</t>
  </si>
  <si>
    <t>Транспорт.пострадав</t>
  </si>
  <si>
    <t>Спуск по перилам</t>
  </si>
  <si>
    <t>Спуск с торможением</t>
  </si>
  <si>
    <t>Поиск пострад.</t>
  </si>
  <si>
    <t>Гл. судья</t>
  </si>
  <si>
    <t>Результат</t>
  </si>
  <si>
    <t xml:space="preserve"> -</t>
  </si>
  <si>
    <t>16-18.02.2021</t>
  </si>
  <si>
    <t>Спуск-игрушка</t>
  </si>
  <si>
    <t>Блок этапов</t>
  </si>
  <si>
    <t>Тропление лыжни</t>
  </si>
  <si>
    <t>"Сапшо", ДЮСШ г. Демидова</t>
  </si>
  <si>
    <t>"Азимут"</t>
  </si>
  <si>
    <t>ДСК "Феникс"-1</t>
  </si>
  <si>
    <t>ДСК "Феникс"-2</t>
  </si>
  <si>
    <t>ДСК "Феникс" (Борисова)</t>
  </si>
  <si>
    <t>"Вершина", СШ № 5</t>
  </si>
  <si>
    <t>"Абрис"</t>
  </si>
  <si>
    <t>Скоростной участок</t>
  </si>
  <si>
    <t xml:space="preserve">ОКВ - 3 часа </t>
  </si>
  <si>
    <t>ОКВ - 3 часа</t>
  </si>
  <si>
    <t>в/к</t>
  </si>
  <si>
    <t>СН</t>
  </si>
  <si>
    <t>Терещенко А.А.</t>
  </si>
  <si>
    <t>Скоростной участок (КВ-30мин.)</t>
  </si>
  <si>
    <t>Скоростной участок (КВ-14мин.)</t>
  </si>
  <si>
    <t>Количество баллов</t>
  </si>
  <si>
    <t>Результ в общий зачет</t>
  </si>
  <si>
    <t>"Ирбифен"</t>
  </si>
  <si>
    <t>-</t>
  </si>
  <si>
    <t>Областные соревнования по спортивному туризму с элементами лыжного туризма "Зимний экстрим"</t>
  </si>
  <si>
    <t>Протокол результатов по виду "Спортивное ориентирование с элементами теоретических основ туризма и краеведения"</t>
  </si>
  <si>
    <t>Количество КП</t>
  </si>
  <si>
    <t>"Фенирбис"</t>
  </si>
  <si>
    <t>СШ № 32 -2 ("Красавчики")</t>
  </si>
  <si>
    <t xml:space="preserve">СШ № 4 </t>
  </si>
  <si>
    <t xml:space="preserve">ЦДЮТиЭ </t>
  </si>
  <si>
    <t>СШ № 32 -3 ("Микс Ситники")</t>
  </si>
  <si>
    <t>СШ № 32-1 ("Ориентировщик. РФ")</t>
  </si>
  <si>
    <t>СШ № 32-1 ("Ориентировщик РФ")</t>
  </si>
  <si>
    <t>ЦДЮТиЭ</t>
  </si>
  <si>
    <t>СШ им. М.В. Николина</t>
  </si>
  <si>
    <t>СШ им. М.В.Николина</t>
  </si>
  <si>
    <t>"Ирбис"</t>
  </si>
  <si>
    <t>СШ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</si>
</sst>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[h]:mm:ss;@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0.0"/>
    <numFmt numFmtId="18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21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21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Border="1" applyAlignment="1">
      <alignment horizontal="left"/>
      <protection/>
    </xf>
    <xf numFmtId="0" fontId="11" fillId="32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0" borderId="10" xfId="53" applyFont="1" applyBorder="1">
      <alignment/>
      <protection/>
    </xf>
    <xf numFmtId="0" fontId="13" fillId="0" borderId="1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2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0" fillId="12" borderId="10" xfId="0" applyFont="1" applyFill="1" applyBorder="1" applyAlignment="1">
      <alignment horizontal="left" vertical="center" textRotation="90" wrapText="1"/>
    </xf>
    <xf numFmtId="0" fontId="10" fillId="12" borderId="10" xfId="0" applyFont="1" applyFill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21" fontId="10" fillId="33" borderId="10" xfId="0" applyNumberFormat="1" applyFont="1" applyFill="1" applyBorder="1" applyAlignment="1">
      <alignment horizontal="center" vertical="center"/>
    </xf>
    <xf numFmtId="21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10" fillId="35" borderId="10" xfId="0" applyFont="1" applyFill="1" applyBorder="1" applyAlignment="1">
      <alignment horizontal="center" vertical="center" textRotation="90" wrapText="1"/>
    </xf>
    <xf numFmtId="0" fontId="10" fillId="35" borderId="10" xfId="0" applyFont="1" applyFill="1" applyBorder="1" applyAlignment="1">
      <alignment horizontal="center" vertical="center"/>
    </xf>
    <xf numFmtId="21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21" fontId="10" fillId="35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11" fillId="33" borderId="10" xfId="53" applyFont="1" applyFill="1" applyBorder="1" applyAlignment="1">
      <alignment horizontal="left"/>
      <protection/>
    </xf>
    <xf numFmtId="0" fontId="57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8" fillId="35" borderId="12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1" fillId="0" borderId="10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6162675" cy="561975"/>
    <xdr:sp>
      <xdr:nvSpPr>
        <xdr:cNvPr id="1" name="TextBox 1"/>
        <xdr:cNvSpPr txBox="1">
          <a:spLocks noChangeArrowheads="1"/>
        </xdr:cNvSpPr>
      </xdr:nvSpPr>
      <xdr:spPr>
        <a:xfrm>
          <a:off x="19050" y="57150"/>
          <a:ext cx="6162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Областные соревнования по спортивному туризму с элементами лыжного туризма "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Зимний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экстрим"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0</xdr:row>
      <xdr:rowOff>0</xdr:rowOff>
    </xdr:from>
    <xdr:ext cx="10563225" cy="676275"/>
    <xdr:sp fLocksText="0">
      <xdr:nvSpPr>
        <xdr:cNvPr id="1" name="TextBox 2"/>
        <xdr:cNvSpPr txBox="1">
          <a:spLocks noChangeArrowheads="1"/>
        </xdr:cNvSpPr>
      </xdr:nvSpPr>
      <xdr:spPr>
        <a:xfrm>
          <a:off x="26079450" y="0"/>
          <a:ext cx="10563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57150</xdr:rowOff>
    </xdr:from>
    <xdr:ext cx="12058650" cy="485775"/>
    <xdr:sp>
      <xdr:nvSpPr>
        <xdr:cNvPr id="2" name="TextBox 1"/>
        <xdr:cNvSpPr txBox="1">
          <a:spLocks noChangeArrowheads="1"/>
        </xdr:cNvSpPr>
      </xdr:nvSpPr>
      <xdr:spPr>
        <a:xfrm>
          <a:off x="28575" y="57150"/>
          <a:ext cx="12058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Областные соревнования по спортивному туризму с элементами лыжного туризма "Зимний экстрим"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V9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421875" style="0" customWidth="1"/>
    <col min="2" max="2" width="37.8515625" style="0" customWidth="1"/>
    <col min="3" max="3" width="10.8515625" style="74" customWidth="1"/>
    <col min="4" max="4" width="10.00390625" style="0" customWidth="1"/>
    <col min="5" max="5" width="10.140625" style="0" customWidth="1"/>
    <col min="6" max="6" width="11.57421875" style="43" customWidth="1"/>
    <col min="7" max="7" width="7.7109375" style="8" customWidth="1"/>
  </cols>
  <sheetData>
    <row r="1" spans="1:7" ht="72" customHeight="1">
      <c r="A1" s="9"/>
      <c r="B1" s="9"/>
      <c r="C1" s="72"/>
      <c r="D1" s="9"/>
      <c r="E1" s="9"/>
      <c r="F1" s="40"/>
      <c r="G1" s="12"/>
    </row>
    <row r="2" spans="1:7" ht="18.75">
      <c r="A2" s="99" t="s">
        <v>5</v>
      </c>
      <c r="B2" s="99"/>
      <c r="C2" s="99"/>
      <c r="D2" s="99"/>
      <c r="E2" s="99"/>
      <c r="F2" s="99"/>
      <c r="G2" s="99"/>
    </row>
    <row r="3" spans="1:7" ht="18.75">
      <c r="A3" s="9"/>
      <c r="B3" s="9"/>
      <c r="C3" s="72"/>
      <c r="D3" s="9"/>
      <c r="E3" s="9"/>
      <c r="F3" s="40"/>
      <c r="G3" s="12"/>
    </row>
    <row r="4" spans="1:7" ht="19.5">
      <c r="A4" s="9"/>
      <c r="B4" s="24" t="s">
        <v>8</v>
      </c>
      <c r="C4" s="72"/>
      <c r="D4" s="9"/>
      <c r="E4" s="9"/>
      <c r="F4" s="98" t="s">
        <v>38</v>
      </c>
      <c r="G4" s="13"/>
    </row>
    <row r="5" spans="1:7" ht="44.25" customHeight="1">
      <c r="A5" s="34" t="s">
        <v>6</v>
      </c>
      <c r="B5" s="34" t="s">
        <v>7</v>
      </c>
      <c r="C5" s="39" t="s">
        <v>14</v>
      </c>
      <c r="D5" s="39" t="s">
        <v>22</v>
      </c>
      <c r="E5" s="87" t="s">
        <v>58</v>
      </c>
      <c r="F5" s="41" t="s">
        <v>15</v>
      </c>
      <c r="G5" s="34" t="s">
        <v>0</v>
      </c>
    </row>
    <row r="6" spans="1:7" ht="16.5" customHeight="1">
      <c r="A6" s="21">
        <v>1</v>
      </c>
      <c r="B6" s="45" t="s">
        <v>69</v>
      </c>
      <c r="C6" s="84">
        <v>1</v>
      </c>
      <c r="D6" s="22">
        <v>2</v>
      </c>
      <c r="E6" s="22">
        <v>1</v>
      </c>
      <c r="F6" s="32">
        <f aca="true" t="shared" si="0" ref="F6:F11">C6+E6</f>
        <v>2</v>
      </c>
      <c r="G6" s="84">
        <v>1</v>
      </c>
    </row>
    <row r="7" spans="1:7" ht="16.5" customHeight="1">
      <c r="A7" s="21">
        <v>2</v>
      </c>
      <c r="B7" s="45" t="s">
        <v>45</v>
      </c>
      <c r="C7" s="84">
        <v>2</v>
      </c>
      <c r="D7" s="22">
        <v>3</v>
      </c>
      <c r="E7" s="22">
        <v>1.5</v>
      </c>
      <c r="F7" s="32">
        <f>C7+E7</f>
        <v>3.5</v>
      </c>
      <c r="G7" s="84">
        <v>2</v>
      </c>
    </row>
    <row r="8" spans="1:7" ht="16.5" customHeight="1">
      <c r="A8" s="21">
        <v>4</v>
      </c>
      <c r="B8" s="45" t="s">
        <v>59</v>
      </c>
      <c r="C8" s="84">
        <v>3</v>
      </c>
      <c r="D8" s="22">
        <v>5</v>
      </c>
      <c r="E8" s="22">
        <v>2.5</v>
      </c>
      <c r="F8" s="32">
        <f>C8+E8</f>
        <v>5.5</v>
      </c>
      <c r="G8" s="84">
        <v>3</v>
      </c>
    </row>
    <row r="9" spans="1:7" ht="16.5" customHeight="1">
      <c r="A9" s="21">
        <v>3</v>
      </c>
      <c r="B9" s="47" t="s">
        <v>43</v>
      </c>
      <c r="C9" s="22">
        <v>5</v>
      </c>
      <c r="D9" s="22">
        <v>1</v>
      </c>
      <c r="E9" s="22">
        <v>0.5</v>
      </c>
      <c r="F9" s="32">
        <f>C9+E9</f>
        <v>5.5</v>
      </c>
      <c r="G9" s="22">
        <v>4</v>
      </c>
    </row>
    <row r="10" spans="1:7" ht="16.5" customHeight="1">
      <c r="A10" s="21">
        <v>5</v>
      </c>
      <c r="B10" s="46" t="s">
        <v>64</v>
      </c>
      <c r="C10" s="22">
        <v>4</v>
      </c>
      <c r="D10" s="22">
        <v>6</v>
      </c>
      <c r="E10" s="22">
        <v>3</v>
      </c>
      <c r="F10" s="32">
        <f>C10+E10</f>
        <v>7</v>
      </c>
      <c r="G10" s="22">
        <v>5</v>
      </c>
    </row>
    <row r="11" spans="1:7" ht="16.5" customHeight="1">
      <c r="A11" s="21">
        <v>6</v>
      </c>
      <c r="B11" s="48" t="s">
        <v>42</v>
      </c>
      <c r="C11" s="22">
        <v>6</v>
      </c>
      <c r="D11" s="22">
        <v>4</v>
      </c>
      <c r="E11" s="22">
        <v>2</v>
      </c>
      <c r="F11" s="32">
        <f>C11+E11</f>
        <v>8</v>
      </c>
      <c r="G11" s="22">
        <v>6</v>
      </c>
    </row>
    <row r="12" spans="1:7" ht="16.5" customHeight="1">
      <c r="A12" s="21">
        <v>7</v>
      </c>
      <c r="B12" s="45" t="s">
        <v>44</v>
      </c>
      <c r="C12" s="22">
        <v>7</v>
      </c>
      <c r="D12" s="22"/>
      <c r="E12" s="22"/>
      <c r="F12" s="32"/>
      <c r="G12" s="22" t="s">
        <v>37</v>
      </c>
    </row>
    <row r="13" spans="1:7" ht="15" customHeight="1">
      <c r="A13" s="14"/>
      <c r="B13" s="15"/>
      <c r="C13" s="88"/>
      <c r="D13" s="15"/>
      <c r="E13" s="15"/>
      <c r="F13" s="42"/>
      <c r="G13" s="15"/>
    </row>
    <row r="14" spans="1:7" ht="15" customHeight="1">
      <c r="A14" s="14"/>
      <c r="B14" s="23" t="s">
        <v>9</v>
      </c>
      <c r="C14" s="88"/>
      <c r="D14" s="15"/>
      <c r="E14" s="15"/>
      <c r="F14" s="42"/>
      <c r="G14" s="15"/>
    </row>
    <row r="15" spans="1:7" ht="44.25" customHeight="1">
      <c r="A15" s="34" t="s">
        <v>6</v>
      </c>
      <c r="B15" s="34" t="s">
        <v>7</v>
      </c>
      <c r="C15" s="39" t="s">
        <v>14</v>
      </c>
      <c r="D15" s="39" t="s">
        <v>21</v>
      </c>
      <c r="E15" s="87" t="s">
        <v>58</v>
      </c>
      <c r="F15" s="41" t="s">
        <v>15</v>
      </c>
      <c r="G15" s="34" t="s">
        <v>0</v>
      </c>
    </row>
    <row r="16" spans="1:7" ht="16.5" customHeight="1">
      <c r="A16" s="21">
        <v>1</v>
      </c>
      <c r="B16" s="63" t="s">
        <v>72</v>
      </c>
      <c r="C16" s="85">
        <v>1</v>
      </c>
      <c r="D16" s="22">
        <v>2</v>
      </c>
      <c r="E16" s="22">
        <v>1</v>
      </c>
      <c r="F16" s="32">
        <f aca="true" t="shared" si="1" ref="F16:F21">C16+E16</f>
        <v>2</v>
      </c>
      <c r="G16" s="84">
        <v>1</v>
      </c>
    </row>
    <row r="17" spans="1:7" ht="16.5" customHeight="1">
      <c r="A17" s="21">
        <v>2</v>
      </c>
      <c r="B17" s="47" t="s">
        <v>68</v>
      </c>
      <c r="C17" s="85">
        <v>2</v>
      </c>
      <c r="D17" s="22">
        <v>1</v>
      </c>
      <c r="E17" s="22">
        <v>0.5</v>
      </c>
      <c r="F17" s="32">
        <f t="shared" si="1"/>
        <v>2.5</v>
      </c>
      <c r="G17" s="84">
        <v>2</v>
      </c>
    </row>
    <row r="18" spans="1:7" ht="16.5" customHeight="1">
      <c r="A18" s="21">
        <v>3</v>
      </c>
      <c r="B18" s="48" t="s">
        <v>74</v>
      </c>
      <c r="C18" s="85">
        <v>3</v>
      </c>
      <c r="D18" s="22">
        <v>4</v>
      </c>
      <c r="E18" s="22">
        <v>2</v>
      </c>
      <c r="F18" s="32">
        <f t="shared" si="1"/>
        <v>5</v>
      </c>
      <c r="G18" s="84">
        <v>3</v>
      </c>
    </row>
    <row r="19" spans="1:7" ht="16.5" customHeight="1">
      <c r="A19" s="21">
        <v>4</v>
      </c>
      <c r="B19" s="45" t="s">
        <v>47</v>
      </c>
      <c r="C19" s="60">
        <v>5</v>
      </c>
      <c r="D19" s="22">
        <v>3</v>
      </c>
      <c r="E19" s="22">
        <v>1.5</v>
      </c>
      <c r="F19" s="32">
        <f t="shared" si="1"/>
        <v>6.5</v>
      </c>
      <c r="G19" s="22">
        <v>4</v>
      </c>
    </row>
    <row r="20" spans="1:7" ht="16.5" customHeight="1">
      <c r="A20" s="21">
        <v>5</v>
      </c>
      <c r="B20" s="49" t="s">
        <v>48</v>
      </c>
      <c r="C20" s="60">
        <v>6</v>
      </c>
      <c r="D20" s="22">
        <v>5</v>
      </c>
      <c r="E20" s="22">
        <v>2.5</v>
      </c>
      <c r="F20" s="32">
        <f t="shared" si="1"/>
        <v>8.5</v>
      </c>
      <c r="G20" s="22">
        <v>5</v>
      </c>
    </row>
    <row r="21" spans="1:7" ht="16.5" customHeight="1">
      <c r="A21" s="21">
        <v>6</v>
      </c>
      <c r="B21" s="48" t="s">
        <v>67</v>
      </c>
      <c r="C21" s="60">
        <v>7</v>
      </c>
      <c r="D21" s="22">
        <v>6</v>
      </c>
      <c r="E21" s="22">
        <v>3</v>
      </c>
      <c r="F21" s="32">
        <f t="shared" si="1"/>
        <v>10</v>
      </c>
      <c r="G21" s="22">
        <v>6</v>
      </c>
    </row>
    <row r="22" spans="1:7" ht="16.5" customHeight="1">
      <c r="A22" s="21">
        <v>7</v>
      </c>
      <c r="B22" s="47" t="s">
        <v>65</v>
      </c>
      <c r="C22" s="60">
        <v>4</v>
      </c>
      <c r="D22" s="22"/>
      <c r="E22" s="22"/>
      <c r="F22" s="32"/>
      <c r="G22" s="22">
        <v>7</v>
      </c>
    </row>
    <row r="23" spans="1:7" ht="16.5" customHeight="1">
      <c r="A23" s="21">
        <v>8</v>
      </c>
      <c r="B23" s="48" t="s">
        <v>66</v>
      </c>
      <c r="C23" s="32"/>
      <c r="D23" s="22"/>
      <c r="E23" s="22"/>
      <c r="F23" s="32"/>
      <c r="G23" s="22" t="s">
        <v>52</v>
      </c>
    </row>
    <row r="24" spans="1:7" ht="16.5" customHeight="1">
      <c r="A24" s="21">
        <v>9</v>
      </c>
      <c r="B24" s="90" t="s">
        <v>46</v>
      </c>
      <c r="C24" s="32"/>
      <c r="D24" s="22"/>
      <c r="E24" s="22"/>
      <c r="F24" s="32"/>
      <c r="G24" s="22" t="s">
        <v>37</v>
      </c>
    </row>
    <row r="25" ht="15" customHeight="1"/>
    <row r="26" spans="1:48" ht="20.25" customHeight="1">
      <c r="A26" s="53"/>
      <c r="B26" s="54" t="s">
        <v>35</v>
      </c>
      <c r="C26" s="55"/>
      <c r="D26" s="58" t="s">
        <v>54</v>
      </c>
      <c r="E26" s="58"/>
      <c r="F26"/>
      <c r="G26" s="55"/>
      <c r="H26" s="5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6"/>
      <c r="V26" s="56"/>
      <c r="W26" s="56"/>
      <c r="X26" s="56"/>
      <c r="Y26" s="56"/>
      <c r="Z26" s="56"/>
      <c r="AA26" s="56"/>
      <c r="AB26" s="57"/>
      <c r="AT26" s="2"/>
      <c r="AU26" s="3"/>
      <c r="AV26" s="8"/>
    </row>
    <row r="27" ht="15" customHeight="1"/>
    <row r="28" spans="2:5" ht="15" customHeight="1">
      <c r="B28" s="19" t="s">
        <v>19</v>
      </c>
      <c r="C28" s="89"/>
      <c r="D28" s="52" t="s">
        <v>20</v>
      </c>
      <c r="E28" s="73"/>
    </row>
    <row r="29" ht="15" customHeight="1"/>
    <row r="30" ht="15" customHeight="1"/>
    <row r="31" ht="15" customHeight="1"/>
    <row r="32" spans="1:7" ht="15" customHeight="1">
      <c r="A32" s="2"/>
      <c r="B32" s="3"/>
      <c r="C32" s="2"/>
      <c r="D32" s="3"/>
      <c r="E32" s="3"/>
      <c r="F32" s="44"/>
      <c r="G32" s="3"/>
    </row>
    <row r="33" spans="1:6" ht="15" customHeight="1">
      <c r="A33" s="2"/>
      <c r="B33" s="3"/>
      <c r="C33" s="2"/>
      <c r="D33" s="3"/>
      <c r="E33" s="3"/>
      <c r="F33" s="44"/>
    </row>
    <row r="34" spans="1:6" ht="15" customHeight="1">
      <c r="A34" s="3"/>
      <c r="B34" s="3"/>
      <c r="C34" s="2"/>
      <c r="D34" s="3"/>
      <c r="E34" s="3"/>
      <c r="F34" s="4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2.7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>
      <c r="G68" s="3"/>
    </row>
    <row r="69" ht="15" customHeight="1">
      <c r="G69" s="3"/>
    </row>
    <row r="70" spans="1:7" ht="15" customHeight="1">
      <c r="A70" s="3"/>
      <c r="B70" s="3"/>
      <c r="C70" s="2"/>
      <c r="D70" s="3"/>
      <c r="E70" s="3"/>
      <c r="F70" s="44"/>
      <c r="G70" s="3"/>
    </row>
    <row r="71" spans="1:7" ht="15" customHeight="1">
      <c r="A71" s="3"/>
      <c r="B71" s="3"/>
      <c r="C71" s="2"/>
      <c r="D71" s="3"/>
      <c r="E71" s="3"/>
      <c r="F71" s="44"/>
      <c r="G71" s="3"/>
    </row>
    <row r="72" spans="1:7" ht="15" customHeight="1">
      <c r="A72" s="3"/>
      <c r="B72" s="3"/>
      <c r="C72" s="2"/>
      <c r="D72" s="3"/>
      <c r="E72" s="3"/>
      <c r="F72" s="44"/>
      <c r="G72" s="3"/>
    </row>
    <row r="73" spans="1:7" ht="15" customHeight="1">
      <c r="A73" s="3"/>
      <c r="B73" s="3"/>
      <c r="C73" s="2"/>
      <c r="D73" s="3"/>
      <c r="E73" s="3"/>
      <c r="F73" s="44"/>
      <c r="G73" s="3"/>
    </row>
    <row r="74" spans="1:7" ht="15" customHeight="1">
      <c r="A74" s="3"/>
      <c r="B74" s="3"/>
      <c r="C74" s="2"/>
      <c r="D74" s="3"/>
      <c r="E74" s="3"/>
      <c r="F74" s="44"/>
      <c r="G74" s="3"/>
    </row>
    <row r="75" spans="1:7" ht="15" customHeight="1">
      <c r="A75" s="3"/>
      <c r="B75" s="3"/>
      <c r="C75" s="2"/>
      <c r="D75" s="3"/>
      <c r="E75" s="3"/>
      <c r="F75" s="44"/>
      <c r="G75" s="3"/>
    </row>
    <row r="76" spans="1:7" ht="15" customHeight="1">
      <c r="A76" s="3"/>
      <c r="B76" s="3"/>
      <c r="C76" s="2"/>
      <c r="D76" s="3"/>
      <c r="E76" s="3"/>
      <c r="F76" s="44"/>
      <c r="G76" s="3"/>
    </row>
    <row r="77" spans="1:7" ht="15" customHeight="1">
      <c r="A77" s="3"/>
      <c r="B77" s="3"/>
      <c r="C77" s="2"/>
      <c r="D77" s="3"/>
      <c r="E77" s="3"/>
      <c r="F77" s="44"/>
      <c r="G77" s="3"/>
    </row>
    <row r="78" spans="1:7" ht="15" customHeight="1">
      <c r="A78" s="3"/>
      <c r="B78" s="3"/>
      <c r="C78" s="2"/>
      <c r="D78" s="3"/>
      <c r="E78" s="3"/>
      <c r="F78" s="44"/>
      <c r="G78" s="3"/>
    </row>
    <row r="79" spans="1:7" ht="15" customHeight="1">
      <c r="A79" s="3"/>
      <c r="B79" s="3"/>
      <c r="C79" s="2"/>
      <c r="D79" s="3"/>
      <c r="E79" s="3"/>
      <c r="F79" s="44"/>
      <c r="G79" s="3"/>
    </row>
    <row r="80" spans="1:7" ht="15" customHeight="1">
      <c r="A80" s="3"/>
      <c r="B80" s="3"/>
      <c r="C80" s="2"/>
      <c r="D80" s="3"/>
      <c r="E80" s="3"/>
      <c r="F80" s="44"/>
      <c r="G80" s="3"/>
    </row>
    <row r="81" spans="1:7" ht="15" customHeight="1">
      <c r="A81" s="3"/>
      <c r="B81" s="3"/>
      <c r="C81" s="2"/>
      <c r="D81" s="3"/>
      <c r="E81" s="3"/>
      <c r="F81" s="44"/>
      <c r="G81" s="3"/>
    </row>
    <row r="82" spans="1:7" ht="18" customHeight="1">
      <c r="A82" s="3"/>
      <c r="B82" s="3"/>
      <c r="C82" s="2"/>
      <c r="D82" s="3"/>
      <c r="E82" s="3"/>
      <c r="F82" s="44"/>
      <c r="G82" s="3"/>
    </row>
    <row r="83" spans="1:7" ht="15">
      <c r="A83" s="3"/>
      <c r="B83" s="3"/>
      <c r="C83" s="2"/>
      <c r="D83" s="3"/>
      <c r="E83" s="3"/>
      <c r="F83" s="44"/>
      <c r="G83" s="3"/>
    </row>
    <row r="84" spans="1:7" ht="15">
      <c r="A84" s="3"/>
      <c r="B84" s="3"/>
      <c r="C84" s="2"/>
      <c r="D84" s="3"/>
      <c r="E84" s="3"/>
      <c r="F84" s="44"/>
      <c r="G84" s="3"/>
    </row>
    <row r="85" spans="1:7" ht="15">
      <c r="A85" s="3"/>
      <c r="B85" s="3"/>
      <c r="C85" s="2"/>
      <c r="D85" s="3"/>
      <c r="E85" s="3"/>
      <c r="F85" s="44"/>
      <c r="G85" s="3"/>
    </row>
    <row r="86" spans="1:7" ht="15">
      <c r="A86" s="3"/>
      <c r="B86" s="3"/>
      <c r="C86" s="2"/>
      <c r="D86" s="3"/>
      <c r="E86" s="3"/>
      <c r="F86" s="44"/>
      <c r="G86" s="3"/>
    </row>
    <row r="87" spans="1:7" ht="15">
      <c r="A87" s="3"/>
      <c r="B87" s="3"/>
      <c r="C87" s="2"/>
      <c r="D87" s="3"/>
      <c r="E87" s="3"/>
      <c r="F87" s="44"/>
      <c r="G87" s="3"/>
    </row>
    <row r="88" spans="1:7" ht="15">
      <c r="A88" s="3"/>
      <c r="B88" s="3"/>
      <c r="C88" s="2"/>
      <c r="D88" s="3"/>
      <c r="E88" s="3"/>
      <c r="F88" s="44"/>
      <c r="G88" s="3"/>
    </row>
    <row r="89" spans="1:7" ht="15">
      <c r="A89" s="3"/>
      <c r="B89" s="3"/>
      <c r="C89" s="2"/>
      <c r="D89" s="3"/>
      <c r="E89" s="3"/>
      <c r="F89" s="44"/>
      <c r="G89" s="3"/>
    </row>
    <row r="90" spans="1:6" ht="15">
      <c r="A90" s="3"/>
      <c r="B90" s="3"/>
      <c r="C90" s="2"/>
      <c r="D90" s="3"/>
      <c r="E90" s="3"/>
      <c r="F90" s="44"/>
    </row>
    <row r="91" spans="1:6" ht="15">
      <c r="A91" s="3"/>
      <c r="B91" s="3"/>
      <c r="C91" s="2"/>
      <c r="D91" s="3"/>
      <c r="E91" s="3"/>
      <c r="F91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25" right="0.25" top="0.75" bottom="0.75" header="0.3" footer="0.3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W49"/>
  <sheetViews>
    <sheetView zoomScale="90" zoomScaleNormal="90" zoomScalePageLayoutView="0" workbookViewId="0" topLeftCell="E7">
      <selection activeCell="X11" sqref="X11"/>
    </sheetView>
  </sheetViews>
  <sheetFormatPr defaultColWidth="9.140625" defaultRowHeight="15"/>
  <cols>
    <col min="1" max="1" width="5.421875" style="0" customWidth="1"/>
    <col min="2" max="2" width="36.140625" style="0" customWidth="1"/>
    <col min="3" max="3" width="11.00390625" style="0" customWidth="1"/>
    <col min="4" max="4" width="9.00390625" style="0" customWidth="1"/>
    <col min="5" max="5" width="9.140625" style="0" customWidth="1"/>
    <col min="6" max="6" width="11.57421875" style="0" customWidth="1"/>
    <col min="7" max="7" width="9.28125" style="0" customWidth="1"/>
    <col min="8" max="8" width="6.28125" style="0" customWidth="1"/>
    <col min="9" max="9" width="6.5742187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5.140625" style="0" customWidth="1"/>
    <col min="14" max="14" width="6.421875" style="0" customWidth="1"/>
    <col min="15" max="15" width="6.00390625" style="0" customWidth="1"/>
    <col min="16" max="16" width="5.8515625" style="0" customWidth="1"/>
    <col min="17" max="18" width="5.57421875" style="0" customWidth="1"/>
    <col min="19" max="19" width="5.421875" style="0" customWidth="1"/>
    <col min="20" max="21" width="8.57421875" style="0" customWidth="1"/>
    <col min="22" max="22" width="9.57421875" style="0" customWidth="1"/>
    <col min="23" max="25" width="9.421875" style="0" customWidth="1"/>
    <col min="26" max="26" width="7.00390625" style="0" customWidth="1"/>
    <col min="27" max="27" width="7.28125" style="0" customWidth="1"/>
    <col min="28" max="28" width="6.8515625" style="0" customWidth="1"/>
    <col min="29" max="29" width="7.140625" style="0" customWidth="1"/>
    <col min="30" max="30" width="6.8515625" style="0" customWidth="1"/>
    <col min="31" max="31" width="10.28125" style="0" customWidth="1"/>
    <col min="32" max="32" width="11.00390625" style="0" customWidth="1"/>
    <col min="33" max="33" width="10.140625" style="0" customWidth="1"/>
    <col min="34" max="34" width="9.28125" style="0" customWidth="1"/>
    <col min="35" max="35" width="10.140625" style="0" customWidth="1"/>
    <col min="36" max="36" width="13.28125" style="0" customWidth="1"/>
    <col min="37" max="37" width="10.421875" style="0" customWidth="1"/>
    <col min="38" max="38" width="8.28125" style="0" customWidth="1"/>
    <col min="41" max="41" width="11.28125" style="0" customWidth="1"/>
  </cols>
  <sheetData>
    <row r="1" spans="2:38" ht="39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36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38"/>
      <c r="AF2" s="38"/>
      <c r="AG2" s="38"/>
      <c r="AH2" s="38"/>
      <c r="AI2" s="33"/>
      <c r="AJ2" s="33"/>
      <c r="AK2" s="33"/>
      <c r="AL2" s="33"/>
    </row>
    <row r="3" spans="2:38" ht="18.75">
      <c r="B3" s="7"/>
      <c r="C3" s="7"/>
      <c r="D3" s="7"/>
      <c r="E3" s="7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8.75">
      <c r="A4" s="19"/>
      <c r="B4" s="25" t="s">
        <v>8</v>
      </c>
      <c r="C4" s="51"/>
      <c r="D4" s="61" t="s">
        <v>50</v>
      </c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83" t="s">
        <v>38</v>
      </c>
      <c r="AA4" s="82"/>
      <c r="AC4" s="82"/>
      <c r="AE4" s="11"/>
      <c r="AF4" s="11"/>
      <c r="AG4" s="11"/>
      <c r="AH4" s="11"/>
      <c r="AI4" s="11"/>
      <c r="AJ4" s="11"/>
      <c r="AK4" s="11"/>
      <c r="AL4" s="11"/>
    </row>
    <row r="5" spans="1:38" ht="18.75">
      <c r="A5" s="19"/>
      <c r="B5" s="25"/>
      <c r="C5" s="51"/>
      <c r="D5" s="61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01" t="s">
        <v>56</v>
      </c>
      <c r="V5" s="102"/>
      <c r="W5" s="102"/>
      <c r="X5" s="103"/>
      <c r="Y5" s="81"/>
      <c r="Z5" s="26"/>
      <c r="AA5" s="26"/>
      <c r="AB5" s="50"/>
      <c r="AC5" s="26"/>
      <c r="AE5" s="11"/>
      <c r="AF5" s="11"/>
      <c r="AG5" s="11"/>
      <c r="AH5" s="11"/>
      <c r="AI5" s="11"/>
      <c r="AJ5" s="11"/>
      <c r="AK5" s="11"/>
      <c r="AL5" s="11"/>
    </row>
    <row r="6" spans="1:48" ht="62.25" customHeight="1">
      <c r="A6" s="27" t="s">
        <v>6</v>
      </c>
      <c r="B6" s="34" t="s">
        <v>7</v>
      </c>
      <c r="C6" s="20" t="s">
        <v>10</v>
      </c>
      <c r="D6" s="20" t="s">
        <v>4</v>
      </c>
      <c r="E6" s="20" t="s">
        <v>3</v>
      </c>
      <c r="F6" s="20" t="s">
        <v>2</v>
      </c>
      <c r="G6" s="37" t="s">
        <v>18</v>
      </c>
      <c r="H6" s="66" t="s">
        <v>16</v>
      </c>
      <c r="I6" s="67" t="s">
        <v>40</v>
      </c>
      <c r="J6" s="67" t="s">
        <v>17</v>
      </c>
      <c r="K6" s="67" t="s">
        <v>26</v>
      </c>
      <c r="L6" s="67" t="s">
        <v>28</v>
      </c>
      <c r="M6" s="67" t="s">
        <v>24</v>
      </c>
      <c r="N6" s="67" t="s">
        <v>25</v>
      </c>
      <c r="O6" s="67" t="s">
        <v>12</v>
      </c>
      <c r="P6" s="67" t="s">
        <v>27</v>
      </c>
      <c r="Q6" s="67" t="s">
        <v>11</v>
      </c>
      <c r="R6" s="67" t="s">
        <v>39</v>
      </c>
      <c r="S6" s="67" t="s">
        <v>41</v>
      </c>
      <c r="T6" s="67" t="s">
        <v>29</v>
      </c>
      <c r="U6" s="76" t="s">
        <v>10</v>
      </c>
      <c r="V6" s="76" t="s">
        <v>4</v>
      </c>
      <c r="W6" s="76" t="s">
        <v>36</v>
      </c>
      <c r="X6" s="76" t="s">
        <v>49</v>
      </c>
      <c r="Y6" s="37" t="s">
        <v>1</v>
      </c>
      <c r="Z6" s="37" t="s">
        <v>13</v>
      </c>
      <c r="AA6" s="20" t="s">
        <v>0</v>
      </c>
      <c r="AM6" s="6"/>
      <c r="AN6" s="6"/>
      <c r="AO6" s="6"/>
      <c r="AP6" s="6"/>
      <c r="AQ6" s="6"/>
      <c r="AR6" s="5"/>
      <c r="AS6" s="4"/>
      <c r="AT6" s="4"/>
      <c r="AU6" s="4"/>
      <c r="AV6" s="4"/>
    </row>
    <row r="7" spans="1:27" ht="18.75" customHeight="1">
      <c r="A7" s="35">
        <v>1</v>
      </c>
      <c r="B7" s="45" t="s">
        <v>70</v>
      </c>
      <c r="C7" s="36">
        <v>0.5347222222222222</v>
      </c>
      <c r="D7" s="29">
        <v>0.612662037037037</v>
      </c>
      <c r="E7" s="29">
        <v>0.008449074074074074</v>
      </c>
      <c r="F7" s="29">
        <f aca="true" t="shared" si="0" ref="F7:F13">D7-E7-C7</f>
        <v>0.0694907407407408</v>
      </c>
      <c r="G7" s="22">
        <v>15</v>
      </c>
      <c r="H7" s="62">
        <v>0</v>
      </c>
      <c r="I7" s="62">
        <v>0</v>
      </c>
      <c r="J7" s="62">
        <v>8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3</v>
      </c>
      <c r="Q7" s="62">
        <v>0</v>
      </c>
      <c r="R7" s="62">
        <v>5</v>
      </c>
      <c r="S7" s="62">
        <v>0</v>
      </c>
      <c r="T7" s="62"/>
      <c r="U7" s="80">
        <v>0.5728587962962963</v>
      </c>
      <c r="V7" s="80">
        <v>0.579861111111111</v>
      </c>
      <c r="W7" s="80">
        <f aca="true" t="shared" si="1" ref="W7:W13">V7-U7</f>
        <v>0.007002314814814725</v>
      </c>
      <c r="X7" s="79">
        <v>0</v>
      </c>
      <c r="Y7" s="31">
        <f aca="true" t="shared" si="2" ref="Y7:Y13">H7+I7+J7+K7+L7+M7+N7+O7+P7+Q7+S7+T7+X7</f>
        <v>11</v>
      </c>
      <c r="Z7" s="31">
        <f aca="true" t="shared" si="3" ref="Z7:Z13">Y7-G7</f>
        <v>-4</v>
      </c>
      <c r="AA7" s="84">
        <v>1</v>
      </c>
    </row>
    <row r="8" spans="1:27" ht="18.75" customHeight="1">
      <c r="A8" s="35">
        <v>2</v>
      </c>
      <c r="B8" s="45" t="s">
        <v>45</v>
      </c>
      <c r="C8" s="36">
        <v>0.5729166666666666</v>
      </c>
      <c r="D8" s="29">
        <v>0.6638310185185184</v>
      </c>
      <c r="E8" s="29">
        <v>0.018125</v>
      </c>
      <c r="F8" s="29">
        <f t="shared" si="0"/>
        <v>0.07278935185185187</v>
      </c>
      <c r="G8" s="22">
        <v>5</v>
      </c>
      <c r="H8" s="62">
        <v>0</v>
      </c>
      <c r="I8" s="62">
        <v>0</v>
      </c>
      <c r="J8" s="62">
        <v>8</v>
      </c>
      <c r="K8" s="62">
        <v>5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10</v>
      </c>
      <c r="S8" s="62">
        <v>0</v>
      </c>
      <c r="T8" s="62"/>
      <c r="U8" s="80">
        <v>0.6260069444444444</v>
      </c>
      <c r="V8" s="80">
        <v>0.6319444444444444</v>
      </c>
      <c r="W8" s="80">
        <f t="shared" si="1"/>
        <v>0.00593750000000004</v>
      </c>
      <c r="X8" s="79">
        <v>0</v>
      </c>
      <c r="Y8" s="31">
        <f t="shared" si="2"/>
        <v>13</v>
      </c>
      <c r="Z8" s="31">
        <f t="shared" si="3"/>
        <v>8</v>
      </c>
      <c r="AA8" s="84">
        <v>2</v>
      </c>
    </row>
    <row r="9" spans="1:27" ht="18.75" customHeight="1">
      <c r="A9" s="35">
        <v>3</v>
      </c>
      <c r="B9" s="45" t="s">
        <v>59</v>
      </c>
      <c r="C9" s="36">
        <v>0.5868055555555556</v>
      </c>
      <c r="D9" s="29">
        <v>0.6789236111111111</v>
      </c>
      <c r="E9" s="29">
        <v>0.02245370370370371</v>
      </c>
      <c r="F9" s="29">
        <f t="shared" si="0"/>
        <v>0.06966435185185182</v>
      </c>
      <c r="G9" s="22">
        <v>5</v>
      </c>
      <c r="H9" s="62">
        <v>0</v>
      </c>
      <c r="I9" s="62">
        <v>9</v>
      </c>
      <c r="J9" s="62">
        <v>3</v>
      </c>
      <c r="K9" s="62">
        <v>0</v>
      </c>
      <c r="L9" s="62">
        <v>0</v>
      </c>
      <c r="M9" s="62">
        <v>0</v>
      </c>
      <c r="N9" s="62">
        <v>3</v>
      </c>
      <c r="O9" s="62">
        <v>0</v>
      </c>
      <c r="P9" s="62">
        <v>0</v>
      </c>
      <c r="Q9" s="62">
        <v>0</v>
      </c>
      <c r="R9" s="62">
        <v>3</v>
      </c>
      <c r="S9" s="62">
        <v>0</v>
      </c>
      <c r="T9" s="62"/>
      <c r="U9" s="80">
        <v>0.6275347222222222</v>
      </c>
      <c r="V9" s="80">
        <v>0.6354166666666666</v>
      </c>
      <c r="W9" s="80">
        <f t="shared" si="1"/>
        <v>0.007881944444444455</v>
      </c>
      <c r="X9" s="79">
        <v>0</v>
      </c>
      <c r="Y9" s="31">
        <f t="shared" si="2"/>
        <v>15</v>
      </c>
      <c r="Z9" s="31">
        <f t="shared" si="3"/>
        <v>10</v>
      </c>
      <c r="AA9" s="84">
        <v>3</v>
      </c>
    </row>
    <row r="10" spans="1:27" ht="18.75" customHeight="1">
      <c r="A10" s="35">
        <v>4</v>
      </c>
      <c r="B10" s="46" t="s">
        <v>64</v>
      </c>
      <c r="C10" s="36">
        <v>0.579861111111111</v>
      </c>
      <c r="D10" s="29">
        <v>0.705462962962963</v>
      </c>
      <c r="E10" s="29">
        <v>0.014965277777777779</v>
      </c>
      <c r="F10" s="29">
        <f t="shared" si="0"/>
        <v>0.11063657407407412</v>
      </c>
      <c r="G10" s="22">
        <v>0</v>
      </c>
      <c r="H10" s="62">
        <v>0</v>
      </c>
      <c r="I10" s="62">
        <v>0</v>
      </c>
      <c r="J10" s="62">
        <v>11</v>
      </c>
      <c r="K10" s="62">
        <v>0</v>
      </c>
      <c r="L10" s="62">
        <v>0</v>
      </c>
      <c r="M10" s="62">
        <v>5</v>
      </c>
      <c r="N10" s="62">
        <v>6</v>
      </c>
      <c r="O10" s="62">
        <v>0</v>
      </c>
      <c r="P10" s="62">
        <v>3</v>
      </c>
      <c r="Q10" s="62">
        <v>0</v>
      </c>
      <c r="R10" s="62">
        <v>10</v>
      </c>
      <c r="S10" s="62">
        <v>0</v>
      </c>
      <c r="T10" s="62"/>
      <c r="U10" s="80">
        <v>0.6244675925925925</v>
      </c>
      <c r="V10" s="80">
        <v>0.6354166666666666</v>
      </c>
      <c r="W10" s="80">
        <f t="shared" si="1"/>
        <v>0.010949074074074083</v>
      </c>
      <c r="X10" s="79">
        <v>1</v>
      </c>
      <c r="Y10" s="31">
        <f t="shared" si="2"/>
        <v>26</v>
      </c>
      <c r="Z10" s="31">
        <f t="shared" si="3"/>
        <v>26</v>
      </c>
      <c r="AA10" s="22">
        <v>4</v>
      </c>
    </row>
    <row r="11" spans="1:27" ht="18.75" customHeight="1">
      <c r="A11" s="35">
        <v>5</v>
      </c>
      <c r="B11" s="47" t="s">
        <v>43</v>
      </c>
      <c r="C11" s="36">
        <v>0.4583333333333333</v>
      </c>
      <c r="D11" s="29">
        <v>0.5454398148148148</v>
      </c>
      <c r="E11" s="29">
        <v>0.0084375</v>
      </c>
      <c r="F11" s="29">
        <f t="shared" si="0"/>
        <v>0.07866898148148155</v>
      </c>
      <c r="G11" s="22">
        <v>5</v>
      </c>
      <c r="H11" s="68">
        <v>12</v>
      </c>
      <c r="I11" s="62">
        <v>0</v>
      </c>
      <c r="J11" s="62">
        <v>5</v>
      </c>
      <c r="K11" s="62">
        <v>0</v>
      </c>
      <c r="L11" s="62">
        <v>0</v>
      </c>
      <c r="M11" s="62">
        <v>22</v>
      </c>
      <c r="N11" s="62">
        <v>0</v>
      </c>
      <c r="O11" s="62">
        <v>0</v>
      </c>
      <c r="P11" s="62">
        <v>0</v>
      </c>
      <c r="Q11" s="62">
        <v>0</v>
      </c>
      <c r="R11" s="62">
        <v>13</v>
      </c>
      <c r="S11" s="62">
        <v>0</v>
      </c>
      <c r="T11" s="62"/>
      <c r="U11" s="80">
        <v>0.4926041666666667</v>
      </c>
      <c r="V11" s="80">
        <v>0.5020833333333333</v>
      </c>
      <c r="W11" s="80">
        <f t="shared" si="1"/>
        <v>0.00947916666666665</v>
      </c>
      <c r="X11" s="79">
        <v>0</v>
      </c>
      <c r="Y11" s="31">
        <f t="shared" si="2"/>
        <v>39</v>
      </c>
      <c r="Z11" s="31">
        <f t="shared" si="3"/>
        <v>34</v>
      </c>
      <c r="AA11" s="22">
        <v>5</v>
      </c>
    </row>
    <row r="12" spans="1:27" ht="18.75" customHeight="1">
      <c r="A12" s="35">
        <v>6</v>
      </c>
      <c r="B12" s="48" t="s">
        <v>42</v>
      </c>
      <c r="C12" s="36">
        <v>0.4791666666666667</v>
      </c>
      <c r="D12" s="29">
        <v>0.5755439814814814</v>
      </c>
      <c r="E12" s="29">
        <v>0.01875</v>
      </c>
      <c r="F12" s="29">
        <f t="shared" si="0"/>
        <v>0.07762731481481472</v>
      </c>
      <c r="G12" s="22">
        <v>5</v>
      </c>
      <c r="H12" s="62">
        <v>0</v>
      </c>
      <c r="I12" s="62">
        <v>10</v>
      </c>
      <c r="J12" s="62">
        <v>12</v>
      </c>
      <c r="K12" s="62">
        <v>0</v>
      </c>
      <c r="L12" s="62">
        <v>0</v>
      </c>
      <c r="M12" s="62">
        <v>16</v>
      </c>
      <c r="N12" s="62">
        <v>3</v>
      </c>
      <c r="O12" s="62">
        <v>0</v>
      </c>
      <c r="P12" s="62">
        <v>0</v>
      </c>
      <c r="Q12" s="62">
        <v>3</v>
      </c>
      <c r="R12" s="62">
        <v>19</v>
      </c>
      <c r="S12" s="62">
        <v>0</v>
      </c>
      <c r="T12" s="62"/>
      <c r="U12" s="80">
        <v>0.5315972222222222</v>
      </c>
      <c r="V12" s="80">
        <v>0.5395833333333333</v>
      </c>
      <c r="W12" s="80">
        <f t="shared" si="1"/>
        <v>0.007986111111111138</v>
      </c>
      <c r="X12" s="79">
        <v>0</v>
      </c>
      <c r="Y12" s="31">
        <f t="shared" si="2"/>
        <v>44</v>
      </c>
      <c r="Z12" s="31">
        <f t="shared" si="3"/>
        <v>39</v>
      </c>
      <c r="AA12" s="22">
        <v>6</v>
      </c>
    </row>
    <row r="13" spans="1:27" ht="18.75" customHeight="1">
      <c r="A13" s="35">
        <v>7</v>
      </c>
      <c r="B13" s="45" t="s">
        <v>44</v>
      </c>
      <c r="C13" s="36">
        <v>0.5659722222222222</v>
      </c>
      <c r="D13" s="29">
        <v>0.6974189814814814</v>
      </c>
      <c r="E13" s="29">
        <v>0.013252314814814814</v>
      </c>
      <c r="F13" s="29">
        <f t="shared" si="0"/>
        <v>0.11819444444444438</v>
      </c>
      <c r="G13" s="22">
        <v>0</v>
      </c>
      <c r="H13" s="62">
        <v>3</v>
      </c>
      <c r="I13" s="62">
        <v>10</v>
      </c>
      <c r="J13" s="62">
        <v>28</v>
      </c>
      <c r="K13" s="68">
        <v>19</v>
      </c>
      <c r="L13" s="62">
        <v>5</v>
      </c>
      <c r="M13" s="62">
        <v>26</v>
      </c>
      <c r="N13" s="62">
        <v>10</v>
      </c>
      <c r="O13" s="62">
        <v>13</v>
      </c>
      <c r="P13" s="62">
        <v>7</v>
      </c>
      <c r="Q13" s="62">
        <v>0</v>
      </c>
      <c r="R13" s="62">
        <v>18</v>
      </c>
      <c r="S13" s="62">
        <v>0</v>
      </c>
      <c r="T13" s="62"/>
      <c r="U13" s="80">
        <v>0.6327430555555555</v>
      </c>
      <c r="V13" s="80">
        <v>0.642361111111111</v>
      </c>
      <c r="W13" s="80">
        <f t="shared" si="1"/>
        <v>0.009618055555555505</v>
      </c>
      <c r="X13" s="79">
        <v>0</v>
      </c>
      <c r="Y13" s="31">
        <f t="shared" si="2"/>
        <v>121</v>
      </c>
      <c r="Z13" s="31">
        <f t="shared" si="3"/>
        <v>121</v>
      </c>
      <c r="AA13" s="22">
        <v>7</v>
      </c>
    </row>
    <row r="14" spans="1:38" ht="15.75" customHeight="1">
      <c r="A14" s="1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9"/>
      <c r="AF14" s="9"/>
      <c r="AG14" s="9"/>
      <c r="AH14" s="9"/>
      <c r="AI14" s="9"/>
      <c r="AJ14" s="9"/>
      <c r="AK14" s="9"/>
      <c r="AL14" s="9"/>
    </row>
    <row r="15" spans="1:38" ht="15" customHeight="1">
      <c r="A15" s="1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9"/>
      <c r="AF15" s="9"/>
      <c r="AG15" s="9"/>
      <c r="AH15" s="9"/>
      <c r="AI15" s="9"/>
      <c r="AJ15" s="9"/>
      <c r="AK15" s="9"/>
      <c r="AL15" s="9"/>
    </row>
    <row r="16" spans="1:38" ht="15" customHeight="1">
      <c r="A16" s="19"/>
      <c r="B16" s="25" t="s">
        <v>9</v>
      </c>
      <c r="C16" s="25"/>
      <c r="D16" s="61" t="s">
        <v>51</v>
      </c>
      <c r="E16" s="25"/>
      <c r="F16" s="25"/>
      <c r="G16" s="2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9"/>
      <c r="AF16" s="9"/>
      <c r="AG16" s="9"/>
      <c r="AH16" s="9"/>
      <c r="AI16" s="9"/>
      <c r="AJ16" s="9"/>
      <c r="AK16" s="9"/>
      <c r="AL16" s="9"/>
    </row>
    <row r="17" spans="1:38" ht="15" customHeight="1">
      <c r="A17" s="19"/>
      <c r="B17" s="25"/>
      <c r="C17" s="25"/>
      <c r="D17" s="61"/>
      <c r="E17" s="25"/>
      <c r="F17" s="25"/>
      <c r="G17" s="25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04" t="s">
        <v>55</v>
      </c>
      <c r="U17" s="104"/>
      <c r="V17" s="104"/>
      <c r="W17" s="104"/>
      <c r="X17" s="30"/>
      <c r="Y17" s="30"/>
      <c r="Z17" s="30"/>
      <c r="AA17" s="30"/>
      <c r="AB17" s="30"/>
      <c r="AC17" s="30"/>
      <c r="AD17" s="30"/>
      <c r="AE17" s="9"/>
      <c r="AF17" s="9"/>
      <c r="AG17" s="9"/>
      <c r="AH17" s="9"/>
      <c r="AI17" s="9"/>
      <c r="AJ17" s="9"/>
      <c r="AK17" s="9"/>
      <c r="AL17" s="9"/>
    </row>
    <row r="18" spans="1:49" ht="61.5" customHeight="1">
      <c r="A18" s="28" t="s">
        <v>6</v>
      </c>
      <c r="B18" s="34" t="s">
        <v>7</v>
      </c>
      <c r="C18" s="20" t="s">
        <v>10</v>
      </c>
      <c r="D18" s="20" t="s">
        <v>4</v>
      </c>
      <c r="E18" s="20" t="s">
        <v>3</v>
      </c>
      <c r="F18" s="20" t="s">
        <v>2</v>
      </c>
      <c r="G18" s="37" t="s">
        <v>18</v>
      </c>
      <c r="H18" s="67" t="s">
        <v>31</v>
      </c>
      <c r="I18" s="67" t="s">
        <v>40</v>
      </c>
      <c r="J18" s="67" t="s">
        <v>32</v>
      </c>
      <c r="K18" s="67" t="s">
        <v>33</v>
      </c>
      <c r="L18" s="67" t="s">
        <v>26</v>
      </c>
      <c r="M18" s="67" t="s">
        <v>28</v>
      </c>
      <c r="N18" s="67" t="s">
        <v>12</v>
      </c>
      <c r="O18" s="67" t="s">
        <v>25</v>
      </c>
      <c r="P18" s="67" t="s">
        <v>27</v>
      </c>
      <c r="Q18" s="67" t="s">
        <v>34</v>
      </c>
      <c r="R18" s="67" t="s">
        <v>41</v>
      </c>
      <c r="S18" s="67" t="s">
        <v>39</v>
      </c>
      <c r="T18" s="76" t="s">
        <v>10</v>
      </c>
      <c r="U18" s="76" t="s">
        <v>4</v>
      </c>
      <c r="V18" s="76" t="s">
        <v>36</v>
      </c>
      <c r="W18" s="76" t="s">
        <v>49</v>
      </c>
      <c r="X18" s="37" t="s">
        <v>1</v>
      </c>
      <c r="Y18" s="37" t="s">
        <v>13</v>
      </c>
      <c r="Z18" s="20" t="s">
        <v>0</v>
      </c>
      <c r="AI18" s="9"/>
      <c r="AJ18" s="9"/>
      <c r="AK18" s="9"/>
      <c r="AL18" s="9"/>
      <c r="AS18" s="4"/>
      <c r="AT18" s="4"/>
      <c r="AU18" s="4"/>
      <c r="AV18" s="4"/>
      <c r="AW18" s="4"/>
    </row>
    <row r="19" spans="1:49" ht="18.75" customHeight="1">
      <c r="A19" s="28">
        <v>1</v>
      </c>
      <c r="B19" s="63" t="s">
        <v>72</v>
      </c>
      <c r="C19" s="36">
        <v>0.5416666666666666</v>
      </c>
      <c r="D19" s="29">
        <v>0.645462962962963</v>
      </c>
      <c r="E19" s="70">
        <v>0.016481481481481482</v>
      </c>
      <c r="F19" s="29">
        <f aca="true" t="shared" si="4" ref="F19:F27">D19-E19-C19</f>
        <v>0.08731481481481496</v>
      </c>
      <c r="G19" s="31">
        <v>15</v>
      </c>
      <c r="H19" s="65">
        <v>0</v>
      </c>
      <c r="I19" s="65">
        <v>10</v>
      </c>
      <c r="J19" s="65">
        <v>13</v>
      </c>
      <c r="K19" s="65">
        <v>3</v>
      </c>
      <c r="L19" s="65">
        <v>0</v>
      </c>
      <c r="M19" s="64">
        <v>5</v>
      </c>
      <c r="N19" s="65">
        <v>3</v>
      </c>
      <c r="O19" s="65">
        <v>0</v>
      </c>
      <c r="P19" s="65">
        <v>3</v>
      </c>
      <c r="Q19" s="65">
        <v>0</v>
      </c>
      <c r="R19" s="65">
        <v>0</v>
      </c>
      <c r="S19" s="65">
        <v>18</v>
      </c>
      <c r="T19" s="78">
        <v>0.5949074074074074</v>
      </c>
      <c r="U19" s="78">
        <v>0.6137384259259259</v>
      </c>
      <c r="V19" s="78">
        <f>U19-T19</f>
        <v>0.018831018518518428</v>
      </c>
      <c r="W19" s="77">
        <v>0</v>
      </c>
      <c r="X19" s="32">
        <f aca="true" t="shared" si="5" ref="X19:X25">H19+I19+J19+K19+L19+M19+N19+O19+P19+Q19+R19+S19+W19</f>
        <v>55</v>
      </c>
      <c r="Y19" s="32">
        <f>X19-G19</f>
        <v>40</v>
      </c>
      <c r="Z19" s="85">
        <v>1</v>
      </c>
      <c r="AI19" s="9"/>
      <c r="AJ19" s="9"/>
      <c r="AK19" s="9"/>
      <c r="AL19" s="16"/>
      <c r="AM19" s="17"/>
      <c r="AN19" s="2"/>
      <c r="AS19" s="2"/>
      <c r="AT19" s="3"/>
      <c r="AU19" s="3"/>
      <c r="AV19" s="4"/>
      <c r="AW19" s="4"/>
    </row>
    <row r="20" spans="1:49" ht="18.75" customHeight="1">
      <c r="A20" s="35">
        <v>2</v>
      </c>
      <c r="B20" s="47" t="s">
        <v>68</v>
      </c>
      <c r="C20" s="36">
        <v>0.5069444444444444</v>
      </c>
      <c r="D20" s="29">
        <v>0.6192129629629629</v>
      </c>
      <c r="E20" s="71">
        <v>0.01511574074074074</v>
      </c>
      <c r="F20" s="29">
        <f t="shared" si="4"/>
        <v>0.09715277777777775</v>
      </c>
      <c r="G20" s="31">
        <v>3</v>
      </c>
      <c r="H20" s="64">
        <v>0</v>
      </c>
      <c r="I20" s="64">
        <v>15</v>
      </c>
      <c r="J20" s="64">
        <v>0</v>
      </c>
      <c r="K20" s="64">
        <v>10</v>
      </c>
      <c r="L20" s="64">
        <v>0</v>
      </c>
      <c r="M20" s="64">
        <v>0</v>
      </c>
      <c r="N20" s="64">
        <v>0</v>
      </c>
      <c r="O20" s="64">
        <v>0</v>
      </c>
      <c r="P20" s="64">
        <v>6</v>
      </c>
      <c r="Q20" s="64">
        <v>0</v>
      </c>
      <c r="R20" s="64">
        <v>3</v>
      </c>
      <c r="S20" s="64">
        <v>26</v>
      </c>
      <c r="T20" s="78">
        <v>0.5662037037037037</v>
      </c>
      <c r="U20" s="78">
        <v>0.5885532407407407</v>
      </c>
      <c r="V20" s="78">
        <f>U20-T20</f>
        <v>0.022349537037037015</v>
      </c>
      <c r="W20" s="77">
        <v>2</v>
      </c>
      <c r="X20" s="32">
        <f t="shared" si="5"/>
        <v>62</v>
      </c>
      <c r="Y20" s="32">
        <f>X20-G20</f>
        <v>59</v>
      </c>
      <c r="Z20" s="85">
        <v>2</v>
      </c>
      <c r="AI20" s="9"/>
      <c r="AJ20" s="9"/>
      <c r="AK20" s="9"/>
      <c r="AL20" s="16"/>
      <c r="AM20" s="17"/>
      <c r="AN20" s="2"/>
      <c r="AS20" s="2"/>
      <c r="AT20" s="3"/>
      <c r="AU20" s="3"/>
      <c r="AV20" s="4"/>
      <c r="AW20" s="4"/>
    </row>
    <row r="21" spans="1:49" ht="18.75" customHeight="1">
      <c r="A21" s="28">
        <v>3</v>
      </c>
      <c r="B21" s="48" t="s">
        <v>74</v>
      </c>
      <c r="C21" s="36">
        <v>0.46527777777777773</v>
      </c>
      <c r="D21" s="29">
        <v>0.5714583333333333</v>
      </c>
      <c r="E21" s="29"/>
      <c r="F21" s="29">
        <f t="shared" si="4"/>
        <v>0.10618055555555556</v>
      </c>
      <c r="G21" s="31">
        <v>0</v>
      </c>
      <c r="H21" s="64">
        <v>3</v>
      </c>
      <c r="I21" s="64">
        <v>0</v>
      </c>
      <c r="J21" s="64">
        <v>0</v>
      </c>
      <c r="K21" s="64">
        <v>8</v>
      </c>
      <c r="L21" s="64">
        <v>0</v>
      </c>
      <c r="M21" s="64">
        <v>5</v>
      </c>
      <c r="N21" s="64">
        <v>3</v>
      </c>
      <c r="O21" s="64">
        <v>0</v>
      </c>
      <c r="P21" s="64">
        <v>9</v>
      </c>
      <c r="Q21" s="64">
        <v>3</v>
      </c>
      <c r="R21" s="64">
        <v>0</v>
      </c>
      <c r="S21" s="64">
        <v>21</v>
      </c>
      <c r="T21" s="78">
        <v>0.5135995370370371</v>
      </c>
      <c r="U21" s="78">
        <v>0.5450231481481481</v>
      </c>
      <c r="V21" s="78">
        <f>U21-T21</f>
        <v>0.03142361111111103</v>
      </c>
      <c r="W21" s="77">
        <v>15</v>
      </c>
      <c r="X21" s="32">
        <f t="shared" si="5"/>
        <v>67</v>
      </c>
      <c r="Y21" s="32">
        <f>X21-G21</f>
        <v>67</v>
      </c>
      <c r="Z21" s="85">
        <v>3</v>
      </c>
      <c r="AI21" s="9"/>
      <c r="AJ21" s="9"/>
      <c r="AK21" s="9"/>
      <c r="AL21" s="16"/>
      <c r="AM21" s="18"/>
      <c r="AN21" s="2"/>
      <c r="AS21" s="2"/>
      <c r="AT21" s="3"/>
      <c r="AU21" s="3"/>
      <c r="AV21" s="4"/>
      <c r="AW21" s="4"/>
    </row>
    <row r="22" spans="1:49" ht="18.75" customHeight="1">
      <c r="A22" s="35">
        <v>4</v>
      </c>
      <c r="B22" s="47" t="s">
        <v>65</v>
      </c>
      <c r="C22" s="36">
        <v>0.5208333333333334</v>
      </c>
      <c r="D22" s="29">
        <v>0.6341319444444444</v>
      </c>
      <c r="E22" s="29">
        <v>0.002314814814814815</v>
      </c>
      <c r="F22" s="29">
        <f t="shared" si="4"/>
        <v>0.11098379629629629</v>
      </c>
      <c r="G22" s="31">
        <v>0</v>
      </c>
      <c r="H22" s="64">
        <v>0</v>
      </c>
      <c r="I22" s="64">
        <v>12</v>
      </c>
      <c r="J22" s="64">
        <v>10</v>
      </c>
      <c r="K22" s="64">
        <v>3</v>
      </c>
      <c r="L22" s="64">
        <v>8</v>
      </c>
      <c r="M22" s="64">
        <v>0</v>
      </c>
      <c r="N22" s="64">
        <v>8</v>
      </c>
      <c r="O22" s="64">
        <v>10</v>
      </c>
      <c r="P22" s="64">
        <v>3</v>
      </c>
      <c r="Q22" s="64">
        <v>0</v>
      </c>
      <c r="R22" s="64">
        <v>0</v>
      </c>
      <c r="S22" s="64">
        <v>21</v>
      </c>
      <c r="T22" s="78">
        <v>0.5743055555555555</v>
      </c>
      <c r="U22" s="78">
        <v>0.6020486111111111</v>
      </c>
      <c r="V22" s="78">
        <f>U22-T22</f>
        <v>0.027743055555555562</v>
      </c>
      <c r="W22" s="77">
        <v>9</v>
      </c>
      <c r="X22" s="32">
        <f t="shared" si="5"/>
        <v>84</v>
      </c>
      <c r="Y22" s="32">
        <f aca="true" t="shared" si="6" ref="Y19:Y27">X22-G22</f>
        <v>84</v>
      </c>
      <c r="Z22" s="28">
        <v>4</v>
      </c>
      <c r="AI22" s="9"/>
      <c r="AJ22" s="9"/>
      <c r="AK22" s="9"/>
      <c r="AL22" s="16"/>
      <c r="AM22" s="17"/>
      <c r="AN22" s="2"/>
      <c r="AS22" s="2"/>
      <c r="AT22" s="3"/>
      <c r="AU22" s="3"/>
      <c r="AV22" s="4"/>
      <c r="AW22" s="4"/>
    </row>
    <row r="23" spans="1:47" ht="18.75" customHeight="1">
      <c r="A23" s="28">
        <v>5</v>
      </c>
      <c r="B23" s="45" t="s">
        <v>47</v>
      </c>
      <c r="C23" s="36">
        <v>0.5</v>
      </c>
      <c r="D23" s="29">
        <v>0.616550925925926</v>
      </c>
      <c r="E23" s="29">
        <v>0.008935185185185187</v>
      </c>
      <c r="F23" s="29">
        <f t="shared" si="4"/>
        <v>0.10761574074074076</v>
      </c>
      <c r="G23" s="31">
        <v>0</v>
      </c>
      <c r="H23" s="64">
        <v>3</v>
      </c>
      <c r="I23" s="64">
        <v>26</v>
      </c>
      <c r="J23" s="69">
        <v>10</v>
      </c>
      <c r="K23" s="64">
        <v>12</v>
      </c>
      <c r="L23" s="64">
        <v>8</v>
      </c>
      <c r="M23" s="64">
        <v>5</v>
      </c>
      <c r="N23" s="64">
        <v>0</v>
      </c>
      <c r="O23" s="64">
        <v>9</v>
      </c>
      <c r="P23" s="64">
        <v>19</v>
      </c>
      <c r="Q23" s="64">
        <v>0</v>
      </c>
      <c r="R23" s="64">
        <v>3</v>
      </c>
      <c r="S23" s="64">
        <v>27</v>
      </c>
      <c r="T23" s="78">
        <v>0.5600694444444444</v>
      </c>
      <c r="U23" s="78">
        <v>0.5717939814814815</v>
      </c>
      <c r="V23" s="78">
        <f>U23-T23</f>
        <v>0.01172453703703713</v>
      </c>
      <c r="W23" s="77">
        <v>0</v>
      </c>
      <c r="X23" s="32">
        <f t="shared" si="5"/>
        <v>122</v>
      </c>
      <c r="Y23" s="32">
        <f t="shared" si="6"/>
        <v>122</v>
      </c>
      <c r="Z23" s="28">
        <v>5</v>
      </c>
      <c r="AI23" s="9"/>
      <c r="AJ23" s="9"/>
      <c r="AK23" s="9"/>
      <c r="AL23" s="16"/>
      <c r="AM23" s="18"/>
      <c r="AN23" s="2"/>
      <c r="AS23" s="2"/>
      <c r="AT23" s="3"/>
      <c r="AU23" s="8"/>
    </row>
    <row r="24" spans="1:47" ht="18.75" customHeight="1">
      <c r="A24" s="35">
        <v>6</v>
      </c>
      <c r="B24" s="49" t="s">
        <v>48</v>
      </c>
      <c r="C24" s="36">
        <v>0.5138888888888888</v>
      </c>
      <c r="D24" s="29">
        <v>0.6506018518518518</v>
      </c>
      <c r="E24" s="29">
        <v>0.014872685185185185</v>
      </c>
      <c r="F24" s="29">
        <f t="shared" si="4"/>
        <v>0.12184027777777784</v>
      </c>
      <c r="G24" s="31">
        <v>0</v>
      </c>
      <c r="H24" s="64">
        <v>0</v>
      </c>
      <c r="I24" s="64">
        <v>13</v>
      </c>
      <c r="J24" s="64">
        <v>6</v>
      </c>
      <c r="K24" s="64">
        <v>23</v>
      </c>
      <c r="L24" s="64">
        <v>25</v>
      </c>
      <c r="M24" s="64">
        <v>0</v>
      </c>
      <c r="N24" s="64">
        <v>0</v>
      </c>
      <c r="O24" s="64">
        <v>16</v>
      </c>
      <c r="P24" s="64">
        <v>12</v>
      </c>
      <c r="Q24" s="64">
        <v>3</v>
      </c>
      <c r="R24" s="64">
        <v>0</v>
      </c>
      <c r="S24" s="64">
        <v>27</v>
      </c>
      <c r="T24" s="78">
        <v>0.5703703703703703</v>
      </c>
      <c r="U24" s="78">
        <v>0.6066319444444445</v>
      </c>
      <c r="V24" s="78">
        <f>U24-T24</f>
        <v>0.036261574074074154</v>
      </c>
      <c r="W24" s="77">
        <v>22</v>
      </c>
      <c r="X24" s="32">
        <f t="shared" si="5"/>
        <v>147</v>
      </c>
      <c r="Y24" s="32">
        <f t="shared" si="6"/>
        <v>147</v>
      </c>
      <c r="Z24" s="28">
        <v>6</v>
      </c>
      <c r="AI24" s="9"/>
      <c r="AJ24" s="9"/>
      <c r="AK24" s="9"/>
      <c r="AL24" s="16"/>
      <c r="AM24" s="18"/>
      <c r="AN24" s="2"/>
      <c r="AS24" s="2"/>
      <c r="AT24" s="3"/>
      <c r="AU24" s="8"/>
    </row>
    <row r="25" spans="1:47" ht="18.75" customHeight="1">
      <c r="A25" s="28">
        <v>7</v>
      </c>
      <c r="B25" s="48" t="s">
        <v>71</v>
      </c>
      <c r="C25" s="36">
        <v>0.5590277777777778</v>
      </c>
      <c r="D25" s="29">
        <v>0.6946759259259259</v>
      </c>
      <c r="E25" s="29">
        <v>0.0021064814814814813</v>
      </c>
      <c r="F25" s="29">
        <f t="shared" si="4"/>
        <v>0.13354166666666656</v>
      </c>
      <c r="G25" s="31">
        <v>0</v>
      </c>
      <c r="H25" s="64">
        <v>0</v>
      </c>
      <c r="I25" s="64">
        <v>15</v>
      </c>
      <c r="J25" s="64">
        <v>29</v>
      </c>
      <c r="K25" s="64">
        <v>17</v>
      </c>
      <c r="L25" s="64">
        <v>13</v>
      </c>
      <c r="M25" s="64">
        <v>5</v>
      </c>
      <c r="N25" s="64">
        <v>1</v>
      </c>
      <c r="O25" s="64">
        <v>36</v>
      </c>
      <c r="P25" s="64">
        <v>22</v>
      </c>
      <c r="Q25" s="64">
        <v>0</v>
      </c>
      <c r="R25" s="64">
        <v>0</v>
      </c>
      <c r="S25" s="64">
        <v>22</v>
      </c>
      <c r="T25" s="78">
        <v>0.6373032407407407</v>
      </c>
      <c r="U25" s="78">
        <v>0.6531250000000001</v>
      </c>
      <c r="V25" s="78">
        <f>U25-T25</f>
        <v>0.015821759259259327</v>
      </c>
      <c r="W25" s="77">
        <v>0</v>
      </c>
      <c r="X25" s="32">
        <f t="shared" si="5"/>
        <v>160</v>
      </c>
      <c r="Y25" s="32">
        <f t="shared" si="6"/>
        <v>160</v>
      </c>
      <c r="Z25" s="28">
        <v>7</v>
      </c>
      <c r="AS25" s="2"/>
      <c r="AT25" s="3"/>
      <c r="AU25" s="8"/>
    </row>
    <row r="26" spans="1:49" ht="18.75" customHeight="1">
      <c r="A26" s="35">
        <v>8</v>
      </c>
      <c r="B26" s="107" t="s">
        <v>75</v>
      </c>
      <c r="C26" s="36">
        <v>0.4861111111111111</v>
      </c>
      <c r="D26" s="29"/>
      <c r="E26" s="29">
        <v>0.009293981481481481</v>
      </c>
      <c r="F26" s="29"/>
      <c r="G26" s="31">
        <v>0</v>
      </c>
      <c r="H26" s="64"/>
      <c r="I26" s="64"/>
      <c r="J26" s="64">
        <v>10</v>
      </c>
      <c r="K26" s="64"/>
      <c r="L26" s="64"/>
      <c r="M26" s="64"/>
      <c r="N26" s="64"/>
      <c r="O26" s="64"/>
      <c r="P26" s="64">
        <v>12</v>
      </c>
      <c r="Q26" s="64"/>
      <c r="R26" s="64"/>
      <c r="S26" s="64"/>
      <c r="T26" s="77"/>
      <c r="U26" s="77"/>
      <c r="V26" s="78"/>
      <c r="W26" s="77"/>
      <c r="X26" s="32">
        <f>H26+I26+J26+K26+L26+M26+N26+O26+P26+Q26+R26+S26+T26</f>
        <v>22</v>
      </c>
      <c r="Y26" s="32">
        <f t="shared" si="6"/>
        <v>22</v>
      </c>
      <c r="Z26" s="28" t="s">
        <v>53</v>
      </c>
      <c r="AI26" s="9"/>
      <c r="AJ26" s="9"/>
      <c r="AK26" s="9"/>
      <c r="AL26" s="16"/>
      <c r="AM26" s="17"/>
      <c r="AN26" s="2"/>
      <c r="AS26" s="2"/>
      <c r="AT26" s="3"/>
      <c r="AU26" s="3"/>
      <c r="AV26" s="4"/>
      <c r="AW26" s="4"/>
    </row>
    <row r="27" spans="1:49" ht="18.75" customHeight="1">
      <c r="A27" s="28">
        <v>9</v>
      </c>
      <c r="B27" s="108" t="s">
        <v>46</v>
      </c>
      <c r="C27" s="36">
        <v>0.4722222222222222</v>
      </c>
      <c r="D27" s="29"/>
      <c r="E27" s="29"/>
      <c r="F27" s="29"/>
      <c r="G27" s="31">
        <v>0</v>
      </c>
      <c r="H27" s="64"/>
      <c r="I27" s="64"/>
      <c r="J27" s="64">
        <v>0</v>
      </c>
      <c r="K27" s="64"/>
      <c r="L27" s="64"/>
      <c r="M27" s="64"/>
      <c r="N27" s="64"/>
      <c r="O27" s="64"/>
      <c r="P27" s="64"/>
      <c r="Q27" s="64"/>
      <c r="R27" s="64"/>
      <c r="S27" s="64"/>
      <c r="T27" s="77"/>
      <c r="U27" s="77"/>
      <c r="V27" s="77"/>
      <c r="W27" s="77"/>
      <c r="X27" s="32">
        <f>H27+I27+J27+K27+L27+M27+N27+O27+P27+Q27+R27+S27+T27</f>
        <v>0</v>
      </c>
      <c r="Y27" s="32">
        <f t="shared" si="6"/>
        <v>0</v>
      </c>
      <c r="Z27" s="28" t="s">
        <v>53</v>
      </c>
      <c r="AI27" s="9"/>
      <c r="AJ27" s="9"/>
      <c r="AK27" s="9"/>
      <c r="AL27" s="16"/>
      <c r="AM27" s="18"/>
      <c r="AN27" s="2"/>
      <c r="AS27" s="2"/>
      <c r="AT27" s="3"/>
      <c r="AU27" s="3"/>
      <c r="AV27" s="4"/>
      <c r="AW27" s="4"/>
    </row>
    <row r="28" spans="1:47" ht="9.75" customHeight="1">
      <c r="A28" s="53"/>
      <c r="B28" s="54"/>
      <c r="C28" s="55"/>
      <c r="D28" s="55"/>
      <c r="E28" s="4"/>
      <c r="F28" s="55"/>
      <c r="G28" s="5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6"/>
      <c r="U28" s="56"/>
      <c r="V28" s="56"/>
      <c r="W28" s="56"/>
      <c r="X28" s="56"/>
      <c r="Y28" s="56"/>
      <c r="Z28" s="56"/>
      <c r="AA28" s="57"/>
      <c r="AS28" s="2"/>
      <c r="AT28" s="3"/>
      <c r="AU28" s="8"/>
    </row>
    <row r="29" spans="1:47" ht="20.25" customHeight="1">
      <c r="A29" s="53"/>
      <c r="B29" s="54" t="s">
        <v>35</v>
      </c>
      <c r="C29" s="55"/>
      <c r="D29" s="58" t="s">
        <v>54</v>
      </c>
      <c r="F29" s="55"/>
      <c r="G29" s="5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6"/>
      <c r="U29" s="56"/>
      <c r="V29" s="56"/>
      <c r="W29" s="56"/>
      <c r="X29" s="56"/>
      <c r="Y29" s="56"/>
      <c r="Z29" s="56"/>
      <c r="AA29" s="57"/>
      <c r="AS29" s="2"/>
      <c r="AT29" s="3"/>
      <c r="AU29" s="8"/>
    </row>
    <row r="30" spans="45:47" ht="15" customHeight="1">
      <c r="AS30" s="2"/>
      <c r="AT30" s="3"/>
      <c r="AU30" s="8"/>
    </row>
    <row r="31" spans="2:47" ht="15.75" customHeight="1">
      <c r="B31" s="19" t="s">
        <v>19</v>
      </c>
      <c r="C31" s="19"/>
      <c r="D31" s="100" t="s">
        <v>20</v>
      </c>
      <c r="E31" s="100"/>
      <c r="AS31" s="2"/>
      <c r="AT31" s="3"/>
      <c r="AU31" s="8"/>
    </row>
    <row r="32" spans="45:47" ht="15" customHeight="1">
      <c r="AS32" s="2"/>
      <c r="AT32" s="3"/>
      <c r="AU32" s="8"/>
    </row>
    <row r="33" spans="45:47" ht="15" customHeight="1">
      <c r="AS33" s="2"/>
      <c r="AT33" s="3"/>
      <c r="AU33" s="8"/>
    </row>
    <row r="34" spans="45:47" ht="15" customHeight="1">
      <c r="AS34" s="2"/>
      <c r="AT34" s="3"/>
      <c r="AU34" s="8"/>
    </row>
    <row r="35" spans="45:47" ht="15" customHeight="1">
      <c r="AS35" s="2"/>
      <c r="AT35" s="3"/>
      <c r="AU35" s="8"/>
    </row>
    <row r="36" spans="45:47" ht="15" customHeight="1">
      <c r="AS36" s="2"/>
      <c r="AT36" s="3"/>
      <c r="AU36" s="8"/>
    </row>
    <row r="37" spans="45:47" ht="15" customHeight="1">
      <c r="AS37" s="2"/>
      <c r="AT37" s="3"/>
      <c r="AU37" s="8"/>
    </row>
    <row r="38" spans="45:47" ht="15" customHeight="1">
      <c r="AS38" s="2"/>
      <c r="AT38" s="3"/>
      <c r="AU38" s="8"/>
    </row>
    <row r="39" spans="45:47" ht="15" customHeight="1">
      <c r="AS39" s="2"/>
      <c r="AT39" s="3"/>
      <c r="AU39" s="8"/>
    </row>
    <row r="40" spans="45:47" ht="15" customHeight="1">
      <c r="AS40" s="2"/>
      <c r="AT40" s="3"/>
      <c r="AU40" s="8"/>
    </row>
    <row r="41" spans="45:47" ht="15" customHeight="1">
      <c r="AS41" s="2"/>
      <c r="AT41" s="3"/>
      <c r="AU41" s="8"/>
    </row>
    <row r="42" spans="45:47" ht="15" customHeight="1">
      <c r="AS42" s="2"/>
      <c r="AT42" s="3"/>
      <c r="AU42" s="8"/>
    </row>
    <row r="43" spans="45:47" ht="15" customHeight="1">
      <c r="AS43" s="2"/>
      <c r="AT43" s="3"/>
      <c r="AU43" s="8"/>
    </row>
    <row r="44" spans="45:47" ht="15" customHeight="1">
      <c r="AS44" s="3"/>
      <c r="AT44" s="3"/>
      <c r="AU44" s="8"/>
    </row>
    <row r="45" spans="45:47" ht="15" customHeight="1">
      <c r="AS45" s="3"/>
      <c r="AT45" s="3"/>
      <c r="AU45" s="8"/>
    </row>
    <row r="46" spans="45:47" ht="15" customHeight="1">
      <c r="AS46" s="8"/>
      <c r="AT46" s="8"/>
      <c r="AU46" s="8"/>
    </row>
    <row r="47" spans="45:47" ht="15" customHeight="1">
      <c r="AS47" s="8"/>
      <c r="AT47" s="8"/>
      <c r="AU47" s="8"/>
    </row>
    <row r="48" spans="45:47" ht="15" customHeight="1">
      <c r="AS48" s="8"/>
      <c r="AT48" s="8"/>
      <c r="AU48" s="8"/>
    </row>
    <row r="49" spans="45:47" ht="15">
      <c r="AS49" s="8"/>
      <c r="AT49" s="8"/>
      <c r="AU49" s="8"/>
    </row>
  </sheetData>
  <sheetProtection formatCells="0" formatColumns="0" formatRows="0" insertColumns="0" insertRows="0" insertHyperlinks="0" deleteColumns="0" deleteRows="0" sort="0" autoFilter="0" pivotTables="0"/>
  <mergeCells count="4">
    <mergeCell ref="D31:E31"/>
    <mergeCell ref="A2:AD2"/>
    <mergeCell ref="U5:X5"/>
    <mergeCell ref="T17:W1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4.7109375" style="0" customWidth="1"/>
    <col min="2" max="2" width="36.28125" style="0" customWidth="1"/>
    <col min="3" max="4" width="11.7109375" style="0" customWidth="1"/>
    <col min="6" max="6" width="7.421875" style="0" customWidth="1"/>
    <col min="7" max="7" width="12.8515625" style="0" customWidth="1"/>
  </cols>
  <sheetData>
    <row r="1" spans="1:7" ht="69" customHeight="1">
      <c r="A1" s="105" t="s">
        <v>61</v>
      </c>
      <c r="B1" s="105"/>
      <c r="C1" s="105"/>
      <c r="D1" s="105"/>
      <c r="E1" s="105"/>
      <c r="F1" s="105"/>
      <c r="G1" s="105"/>
    </row>
    <row r="2" spans="1:7" ht="44.25" customHeight="1">
      <c r="A2" s="106" t="s">
        <v>62</v>
      </c>
      <c r="B2" s="106"/>
      <c r="C2" s="106"/>
      <c r="D2" s="106"/>
      <c r="E2" s="106"/>
      <c r="F2" s="106"/>
      <c r="G2" s="106"/>
    </row>
    <row r="3" spans="1:7" ht="33" customHeight="1">
      <c r="A3" s="94"/>
      <c r="B3" s="95" t="s">
        <v>8</v>
      </c>
      <c r="C3" s="94"/>
      <c r="D3" s="94"/>
      <c r="E3" s="94"/>
      <c r="F3" s="96" t="s">
        <v>38</v>
      </c>
      <c r="G3" s="94"/>
    </row>
    <row r="4" spans="1:7" ht="30">
      <c r="A4" s="86" t="s">
        <v>6</v>
      </c>
      <c r="B4" s="60" t="s">
        <v>7</v>
      </c>
      <c r="C4" s="91" t="s">
        <v>63</v>
      </c>
      <c r="D4" s="91" t="s">
        <v>57</v>
      </c>
      <c r="E4" s="59" t="s">
        <v>23</v>
      </c>
      <c r="F4" s="92" t="s">
        <v>0</v>
      </c>
      <c r="G4" s="87" t="s">
        <v>58</v>
      </c>
    </row>
    <row r="5" spans="1:7" ht="15.75">
      <c r="A5" s="86">
        <v>1</v>
      </c>
      <c r="B5" s="47" t="s">
        <v>43</v>
      </c>
      <c r="C5" s="86">
        <v>7</v>
      </c>
      <c r="D5" s="86">
        <v>35</v>
      </c>
      <c r="E5" s="29">
        <v>0.01056712962962963</v>
      </c>
      <c r="F5" s="93">
        <v>1</v>
      </c>
      <c r="G5" s="86">
        <v>0.5</v>
      </c>
    </row>
    <row r="6" spans="1:7" ht="16.5" customHeight="1">
      <c r="A6" s="86">
        <v>2</v>
      </c>
      <c r="B6" s="45" t="s">
        <v>69</v>
      </c>
      <c r="C6" s="86">
        <v>7</v>
      </c>
      <c r="D6" s="86">
        <v>35</v>
      </c>
      <c r="E6" s="29">
        <v>0.015625</v>
      </c>
      <c r="F6" s="93">
        <v>2</v>
      </c>
      <c r="G6" s="86">
        <v>1</v>
      </c>
    </row>
    <row r="7" spans="1:7" ht="15.75">
      <c r="A7" s="86">
        <v>3</v>
      </c>
      <c r="B7" s="45" t="s">
        <v>45</v>
      </c>
      <c r="C7" s="86">
        <v>6</v>
      </c>
      <c r="D7" s="86">
        <v>30</v>
      </c>
      <c r="E7" s="29">
        <v>0.009664351851851851</v>
      </c>
      <c r="F7" s="93">
        <v>3</v>
      </c>
      <c r="G7" s="86">
        <v>1.5</v>
      </c>
    </row>
    <row r="8" spans="1:7" ht="15.75">
      <c r="A8" s="86">
        <v>4</v>
      </c>
      <c r="B8" s="48" t="s">
        <v>42</v>
      </c>
      <c r="C8" s="86">
        <v>6</v>
      </c>
      <c r="D8" s="86">
        <v>30</v>
      </c>
      <c r="E8" s="29">
        <v>0.010474537037037037</v>
      </c>
      <c r="F8" s="86">
        <v>4</v>
      </c>
      <c r="G8" s="86">
        <v>2</v>
      </c>
    </row>
    <row r="9" spans="1:7" ht="15.75">
      <c r="A9" s="86">
        <v>5</v>
      </c>
      <c r="B9" s="48" t="s">
        <v>59</v>
      </c>
      <c r="C9" s="86">
        <v>6</v>
      </c>
      <c r="D9" s="86">
        <v>30</v>
      </c>
      <c r="E9" s="29">
        <v>0.010486111111111111</v>
      </c>
      <c r="F9" s="86">
        <v>5</v>
      </c>
      <c r="G9" s="86">
        <v>2.5</v>
      </c>
    </row>
    <row r="10" spans="1:7" ht="15.75">
      <c r="A10" s="86">
        <v>6</v>
      </c>
      <c r="B10" s="46" t="s">
        <v>64</v>
      </c>
      <c r="C10" s="86">
        <v>6</v>
      </c>
      <c r="D10" s="86">
        <v>30</v>
      </c>
      <c r="E10" s="29">
        <v>0.011886574074074075</v>
      </c>
      <c r="F10" s="86">
        <v>6</v>
      </c>
      <c r="G10" s="86">
        <v>3</v>
      </c>
    </row>
    <row r="11" spans="1:7" ht="15.75">
      <c r="A11" s="86">
        <v>7</v>
      </c>
      <c r="B11" s="45" t="s">
        <v>44</v>
      </c>
      <c r="C11" s="86" t="s">
        <v>60</v>
      </c>
      <c r="D11" s="86" t="s">
        <v>60</v>
      </c>
      <c r="E11" s="29" t="s">
        <v>60</v>
      </c>
      <c r="F11" s="1" t="s">
        <v>60</v>
      </c>
      <c r="G11" s="1" t="s">
        <v>60</v>
      </c>
    </row>
    <row r="12" ht="18.75">
      <c r="B12" s="75"/>
    </row>
    <row r="13" ht="24.75" customHeight="1">
      <c r="B13" s="97" t="s">
        <v>9</v>
      </c>
    </row>
    <row r="14" spans="1:7" ht="30">
      <c r="A14" s="86" t="s">
        <v>6</v>
      </c>
      <c r="B14" s="60" t="s">
        <v>7</v>
      </c>
      <c r="C14" s="91" t="s">
        <v>63</v>
      </c>
      <c r="D14" s="91" t="s">
        <v>57</v>
      </c>
      <c r="E14" s="59" t="s">
        <v>23</v>
      </c>
      <c r="F14" s="92" t="s">
        <v>0</v>
      </c>
      <c r="G14" s="87" t="s">
        <v>58</v>
      </c>
    </row>
    <row r="15" spans="1:7" ht="15.75">
      <c r="A15" s="86">
        <v>1</v>
      </c>
      <c r="B15" s="47" t="s">
        <v>68</v>
      </c>
      <c r="C15" s="86">
        <v>5</v>
      </c>
      <c r="D15" s="86">
        <v>25</v>
      </c>
      <c r="E15" s="29">
        <v>0.009027777777777779</v>
      </c>
      <c r="F15" s="93">
        <v>1</v>
      </c>
      <c r="G15" s="86">
        <v>0.5</v>
      </c>
    </row>
    <row r="16" spans="1:7" ht="15.75">
      <c r="A16" s="86">
        <v>2</v>
      </c>
      <c r="B16" s="63" t="s">
        <v>73</v>
      </c>
      <c r="C16" s="86">
        <v>4</v>
      </c>
      <c r="D16" s="86">
        <v>20</v>
      </c>
      <c r="E16" s="29">
        <v>0.010393518518518519</v>
      </c>
      <c r="F16" s="93">
        <v>2</v>
      </c>
      <c r="G16" s="86">
        <v>1</v>
      </c>
    </row>
    <row r="17" spans="1:7" ht="15.75">
      <c r="A17" s="86">
        <v>3</v>
      </c>
      <c r="B17" s="45" t="s">
        <v>47</v>
      </c>
      <c r="C17" s="86">
        <v>3</v>
      </c>
      <c r="D17" s="86">
        <v>15</v>
      </c>
      <c r="E17" s="29">
        <v>0.009837962962962963</v>
      </c>
      <c r="F17" s="93">
        <v>3</v>
      </c>
      <c r="G17" s="86">
        <v>1.5</v>
      </c>
    </row>
    <row r="18" spans="1:7" ht="15.75">
      <c r="A18" s="86">
        <v>4</v>
      </c>
      <c r="B18" s="48" t="s">
        <v>74</v>
      </c>
      <c r="C18" s="86">
        <v>3</v>
      </c>
      <c r="D18" s="86">
        <v>15</v>
      </c>
      <c r="E18" s="29">
        <v>0.01909722222222222</v>
      </c>
      <c r="F18" s="86">
        <v>4</v>
      </c>
      <c r="G18" s="86">
        <v>2</v>
      </c>
    </row>
    <row r="19" spans="1:7" ht="15.75">
      <c r="A19" s="86">
        <v>5</v>
      </c>
      <c r="B19" s="49" t="s">
        <v>48</v>
      </c>
      <c r="C19" s="86">
        <v>1</v>
      </c>
      <c r="D19" s="86">
        <v>5</v>
      </c>
      <c r="E19" s="29">
        <v>0.009027777777777779</v>
      </c>
      <c r="F19" s="86">
        <v>5</v>
      </c>
      <c r="G19" s="86">
        <v>2.5</v>
      </c>
    </row>
    <row r="20" spans="1:7" ht="15.75">
      <c r="A20" s="86">
        <v>6</v>
      </c>
      <c r="B20" s="48" t="s">
        <v>71</v>
      </c>
      <c r="C20" s="86">
        <v>0</v>
      </c>
      <c r="D20" s="86">
        <v>0</v>
      </c>
      <c r="E20" s="29">
        <v>0.0017939814814814815</v>
      </c>
      <c r="F20" s="86">
        <v>6</v>
      </c>
      <c r="G20" s="86">
        <v>3</v>
      </c>
    </row>
    <row r="21" spans="1:7" ht="15.75">
      <c r="A21" s="86">
        <v>7</v>
      </c>
      <c r="B21" s="46" t="s">
        <v>46</v>
      </c>
      <c r="C21" s="86" t="s">
        <v>60</v>
      </c>
      <c r="D21" s="86" t="s">
        <v>60</v>
      </c>
      <c r="E21" s="29" t="s">
        <v>60</v>
      </c>
      <c r="F21" s="1" t="s">
        <v>60</v>
      </c>
      <c r="G21" s="1" t="s">
        <v>60</v>
      </c>
    </row>
    <row r="22" spans="1:7" ht="15.75">
      <c r="A22" s="86">
        <v>8</v>
      </c>
      <c r="B22" s="47" t="s">
        <v>66</v>
      </c>
      <c r="C22" s="86" t="s">
        <v>60</v>
      </c>
      <c r="D22" s="86" t="s">
        <v>60</v>
      </c>
      <c r="E22" s="29" t="s">
        <v>60</v>
      </c>
      <c r="F22" s="86" t="s">
        <v>52</v>
      </c>
      <c r="G22" s="1" t="s">
        <v>60</v>
      </c>
    </row>
    <row r="23" spans="1:7" ht="15.75">
      <c r="A23" s="86">
        <v>9</v>
      </c>
      <c r="B23" s="47" t="s">
        <v>65</v>
      </c>
      <c r="C23" s="86" t="s">
        <v>60</v>
      </c>
      <c r="D23" s="86" t="s">
        <v>60</v>
      </c>
      <c r="E23" s="29" t="s">
        <v>60</v>
      </c>
      <c r="F23" s="1" t="s">
        <v>60</v>
      </c>
      <c r="G23" s="1" t="s">
        <v>60</v>
      </c>
    </row>
    <row r="25" spans="2:6" ht="15.75">
      <c r="B25" s="54" t="s">
        <v>35</v>
      </c>
      <c r="C25" s="55"/>
      <c r="E25" s="58"/>
      <c r="F25" s="58" t="s">
        <v>54</v>
      </c>
    </row>
    <row r="26" ht="15">
      <c r="C26" s="74"/>
    </row>
    <row r="27" spans="2:6" ht="15.75">
      <c r="B27" s="19" t="s">
        <v>19</v>
      </c>
      <c r="C27" s="89"/>
      <c r="E27" s="73"/>
      <c r="F27" s="73" t="s">
        <v>20</v>
      </c>
    </row>
  </sheetData>
  <sheetProtection/>
  <mergeCells count="2">
    <mergeCell ref="A1:G1"/>
    <mergeCell ref="A2:G2"/>
  </mergeCells>
  <printOptions/>
  <pageMargins left="0.7086614173228347" right="0.7086614173228347" top="2.913385826771653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2021-02-20T06:45:16Z</dcterms:modified>
  <cp:category/>
  <cp:version/>
  <cp:contentType/>
  <cp:contentStatus/>
</cp:coreProperties>
</file>