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1"/>
  </bookViews>
  <sheets>
    <sheet name="2мл" sheetId="1" r:id="rId1"/>
    <sheet name="2ср" sheetId="2" r:id="rId2"/>
    <sheet name="2ст" sheetId="3" r:id="rId3"/>
    <sheet name="3ср" sheetId="4" r:id="rId4"/>
    <sheet name="3ст" sheetId="5" r:id="rId5"/>
  </sheets>
  <definedNames/>
  <calcPr fullCalcOnLoad="1"/>
</workbook>
</file>

<file path=xl/sharedStrings.xml><?xml version="1.0" encoding="utf-8"?>
<sst xmlns="http://schemas.openxmlformats.org/spreadsheetml/2006/main" count="662" uniqueCount="139">
  <si>
    <t>Результат</t>
  </si>
  <si>
    <t>Место</t>
  </si>
  <si>
    <t>Афанасьев Дмитрий</t>
  </si>
  <si>
    <t>Миренков Владислав</t>
  </si>
  <si>
    <t>Ефремов Дмитрий</t>
  </si>
  <si>
    <t>Макаров Андрей</t>
  </si>
  <si>
    <t>Анисимова Елизавета</t>
  </si>
  <si>
    <t>Беляева Виктория</t>
  </si>
  <si>
    <t>Захаренкова Елизавета</t>
  </si>
  <si>
    <t>Кочеткова Елизавета</t>
  </si>
  <si>
    <t>Пемпель Элина</t>
  </si>
  <si>
    <t>Савченкова Елена</t>
  </si>
  <si>
    <t>Сахоненкова Ангелина</t>
  </si>
  <si>
    <t xml:space="preserve">Шавырина Дарья </t>
  </si>
  <si>
    <t>Мирошникова Жанна</t>
  </si>
  <si>
    <t>Кузьменко Кирилл</t>
  </si>
  <si>
    <t>Пирогов Александр</t>
  </si>
  <si>
    <t>Титков Егор</t>
  </si>
  <si>
    <t>Исмаилов Руслан</t>
  </si>
  <si>
    <t>Гл. секретарь</t>
  </si>
  <si>
    <t>Воловик Светлана</t>
  </si>
  <si>
    <t>Малашкина Марина</t>
  </si>
  <si>
    <t>Файзуллин Рафаэль</t>
  </si>
  <si>
    <t>Васильева Дарья</t>
  </si>
  <si>
    <t>Павлинова Екатерина</t>
  </si>
  <si>
    <t>Скоморохов Тимур</t>
  </si>
  <si>
    <t>Юров Егор</t>
  </si>
  <si>
    <t>Моисеенков Максим</t>
  </si>
  <si>
    <t>Ефимов Илья</t>
  </si>
  <si>
    <t>№</t>
  </si>
  <si>
    <t>Дерюшкина Александра</t>
  </si>
  <si>
    <t>Сафонов Владислав</t>
  </si>
  <si>
    <t>Соловьёв Андрей</t>
  </si>
  <si>
    <t>Ахремцов Павел</t>
  </si>
  <si>
    <t>Коломейцев Павел</t>
  </si>
  <si>
    <t>Мищенков Алексей</t>
  </si>
  <si>
    <t>Егоров Тимофей</t>
  </si>
  <si>
    <t>Леонченков Артём</t>
  </si>
  <si>
    <t>Назаркина Алена</t>
  </si>
  <si>
    <t>Лазарев Илья</t>
  </si>
  <si>
    <t>Буянов Олег</t>
  </si>
  <si>
    <t>Миничкин Даниил</t>
  </si>
  <si>
    <t xml:space="preserve">Соловьева Юлия </t>
  </si>
  <si>
    <t xml:space="preserve">Коваленков Марк </t>
  </si>
  <si>
    <t xml:space="preserve">Курочкина Анастасия </t>
  </si>
  <si>
    <t>Маненкова Таисия</t>
  </si>
  <si>
    <t xml:space="preserve">Акашев Даниил </t>
  </si>
  <si>
    <t>Балбышкин Кирилл</t>
  </si>
  <si>
    <t>Царегородцев Владислав</t>
  </si>
  <si>
    <t>Акашкин Михаил</t>
  </si>
  <si>
    <t>Утешева Анастасия</t>
  </si>
  <si>
    <t>Дорогобужский р-н</t>
  </si>
  <si>
    <t>Рубилов Игорь</t>
  </si>
  <si>
    <t>Лапыкин Артем</t>
  </si>
  <si>
    <t>Выполненный норматив</t>
  </si>
  <si>
    <t xml:space="preserve">Год </t>
  </si>
  <si>
    <t>Миренкова Полина</t>
  </si>
  <si>
    <t>Баранов Даниил</t>
  </si>
  <si>
    <t>Лайков Артем</t>
  </si>
  <si>
    <t>Янков Виктор</t>
  </si>
  <si>
    <t>2 класс младшая группа</t>
  </si>
  <si>
    <t xml:space="preserve">2 класс средняя группа </t>
  </si>
  <si>
    <t>2 класс старшая группа</t>
  </si>
  <si>
    <t>Юноши</t>
  </si>
  <si>
    <t>Девушки</t>
  </si>
  <si>
    <t>Иванов Руслан</t>
  </si>
  <si>
    <t>Гл. судья</t>
  </si>
  <si>
    <t>Е.П. Листратенкова</t>
  </si>
  <si>
    <t>С.И. Хвастовская</t>
  </si>
  <si>
    <t>Разряд</t>
  </si>
  <si>
    <t>3ю</t>
  </si>
  <si>
    <t>б/р</t>
  </si>
  <si>
    <t>2ю</t>
  </si>
  <si>
    <t>1ю</t>
  </si>
  <si>
    <t>Дивасовская ОШ</t>
  </si>
  <si>
    <t>Монастырщинский р-н</t>
  </si>
  <si>
    <t>Гнездовская СШ Абрис</t>
  </si>
  <si>
    <t>Волоковская СШ</t>
  </si>
  <si>
    <t>Пол</t>
  </si>
  <si>
    <t>Группа</t>
  </si>
  <si>
    <t>Класс</t>
  </si>
  <si>
    <t>И.И. Глухарева</t>
  </si>
  <si>
    <t>Фамилия, Имя</t>
  </si>
  <si>
    <t>Команда/территория</t>
  </si>
  <si>
    <t>МБОУ СШ № 10  г. Вязьмы</t>
  </si>
  <si>
    <t>МБОУ СШ № 2 г. Смоленска</t>
  </si>
  <si>
    <t>МБОУ СШ № 32 г. Смоленска</t>
  </si>
  <si>
    <t>МБОУ СШ № 39 г. Смоленска</t>
  </si>
  <si>
    <t>Легковой Максим</t>
  </si>
  <si>
    <t>Маянцева Эля</t>
  </si>
  <si>
    <t>Худобец Алина</t>
  </si>
  <si>
    <t>Прудникова Елисавета</t>
  </si>
  <si>
    <t>Цыганков Никита</t>
  </si>
  <si>
    <t>Степанов Сергей</t>
  </si>
  <si>
    <t>Дмитроченков Всеволод</t>
  </si>
  <si>
    <t>Самуйлова Александра</t>
  </si>
  <si>
    <t>Кауров Дмитрий</t>
  </si>
  <si>
    <t>Зайцев Рувим</t>
  </si>
  <si>
    <t>Игнатов Никита</t>
  </si>
  <si>
    <t>Путяков Даниил</t>
  </si>
  <si>
    <t>Трубникова Елизавета</t>
  </si>
  <si>
    <t>м</t>
  </si>
  <si>
    <t>ж</t>
  </si>
  <si>
    <t>старшая</t>
  </si>
  <si>
    <t>средняя</t>
  </si>
  <si>
    <t>младшая</t>
  </si>
  <si>
    <t>Михайлова Алина</t>
  </si>
  <si>
    <t xml:space="preserve">Коваленкова Лилия </t>
  </si>
  <si>
    <t>Найчук Эльвира</t>
  </si>
  <si>
    <t>Басина Мария</t>
  </si>
  <si>
    <t>Любин Тимофей</t>
  </si>
  <si>
    <t>Дата</t>
  </si>
  <si>
    <t>Гульбина Мария</t>
  </si>
  <si>
    <t>Артемов Артем</t>
  </si>
  <si>
    <t>Жучкова Ольга</t>
  </si>
  <si>
    <t>Савченков Владислав</t>
  </si>
  <si>
    <t>СмолАПО</t>
  </si>
  <si>
    <t xml:space="preserve">3 класс средняя группа </t>
  </si>
  <si>
    <t xml:space="preserve">3 класс старшая группа </t>
  </si>
  <si>
    <t>3/1ю</t>
  </si>
  <si>
    <t>Квалификационный ранг - 13,2</t>
  </si>
  <si>
    <t xml:space="preserve"> -126% -</t>
  </si>
  <si>
    <t xml:space="preserve"> - 142% -</t>
  </si>
  <si>
    <t>-</t>
  </si>
  <si>
    <t>Квалификационный ранг - 45,3</t>
  </si>
  <si>
    <t xml:space="preserve"> -111% -</t>
  </si>
  <si>
    <t xml:space="preserve"> -142% -</t>
  </si>
  <si>
    <t xml:space="preserve"> - 162% -</t>
  </si>
  <si>
    <t>Квалификационный ранг - 54</t>
  </si>
  <si>
    <t xml:space="preserve"> -114% -</t>
  </si>
  <si>
    <t xml:space="preserve"> -146% -</t>
  </si>
  <si>
    <t xml:space="preserve"> - 166% -</t>
  </si>
  <si>
    <t>Квалификационный ранг - 48</t>
  </si>
  <si>
    <t>Квалификационный ранг не определился</t>
  </si>
  <si>
    <t>Квалификационный ранг - 11,1</t>
  </si>
  <si>
    <t xml:space="preserve"> -123% -</t>
  </si>
  <si>
    <t xml:space="preserve"> - 138% -</t>
  </si>
  <si>
    <t>Квалификационный ранг - 44</t>
  </si>
  <si>
    <t>Квалификационный ранг - 40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</si>
</sst>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[$-F400]h:mm:ss\ AM/P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:ss.0;@"/>
    <numFmt numFmtId="179" formatCode="[$-FC19]d\ mmmm\ yyyy\ &quot;г.&quot;"/>
    <numFmt numFmtId="180" formatCode="mmm/yyyy"/>
    <numFmt numFmtId="181" formatCode="h:mm:ss;@"/>
    <numFmt numFmtId="18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8" fillId="33" borderId="10" xfId="0" applyFont="1" applyFill="1" applyBorder="1" applyAlignment="1">
      <alignment vertical="center" wrapText="1"/>
    </xf>
    <xf numFmtId="0" fontId="49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21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21" fontId="30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47" fontId="48" fillId="33" borderId="10" xfId="0" applyNumberFormat="1" applyFont="1" applyFill="1" applyBorder="1" applyAlignment="1">
      <alignment/>
    </xf>
    <xf numFmtId="47" fontId="48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left"/>
    </xf>
    <xf numFmtId="1" fontId="48" fillId="33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82" fontId="0" fillId="0" borderId="0" xfId="0" applyNumberFormat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47" fontId="48" fillId="33" borderId="0" xfId="0" applyNumberFormat="1" applyFont="1" applyFill="1" applyBorder="1" applyAlignment="1">
      <alignment/>
    </xf>
    <xf numFmtId="1" fontId="48" fillId="33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8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/>
    </xf>
    <xf numFmtId="47" fontId="2" fillId="3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2" fontId="46" fillId="0" borderId="0" xfId="0" applyNumberFormat="1" applyFont="1" applyAlignment="1">
      <alignment/>
    </xf>
    <xf numFmtId="0" fontId="51" fillId="33" borderId="11" xfId="0" applyFont="1" applyFill="1" applyBorder="1" applyAlignment="1">
      <alignment horizontal="center"/>
    </xf>
    <xf numFmtId="0" fontId="26" fillId="0" borderId="0" xfId="0" applyFont="1" applyAlignment="1">
      <alignment/>
    </xf>
    <xf numFmtId="182" fontId="26" fillId="0" borderId="0" xfId="0" applyNumberFormat="1" applyFont="1" applyAlignment="1">
      <alignment/>
    </xf>
    <xf numFmtId="0" fontId="5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1000125</xdr:colOff>
      <xdr:row>3</xdr:row>
      <xdr:rowOff>9525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0"/>
          <a:ext cx="912495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Открытые областные соревнования среди обучающихся по спортивному туризму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закрытых помещениях "Залинг - 2017"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"Дистанция-пешеходная" короткая, код ВРВС 0840251811Я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г. Смоленск                                                                                                                                            21-22.01.2017г.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12</xdr:col>
      <xdr:colOff>9525</xdr:colOff>
      <xdr:row>3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19050"/>
          <a:ext cx="898207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Открытые областные соревнования среди обучающихся по спортивному туризму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закрытых помещениях "Залинг - 2017"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"Дистанция-пешеходная" короткая, код ВРВС 0840251811Я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г. Смоленск                                                                                                21-22.01.2017г.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1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908685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Открытые областные соревнования среди обучающихся по спортивному туризму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закрытых помещениях "Залинг - 2017"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"Дистанция-пешеходная" короткая, код ВРВС 0840251811Я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г. Смоленск                                                                                           21-22.01.2017г.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90392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Открытые областные соревнования среди обучающихся по спортивному туризму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закрытых помещениях "Залинг - 2017"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"Дистанция-пешеходная" короткая, код ВРВС 0840251811Я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г. Смоленск                                                                                                               21-22.01.2017г.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921067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Открытые областные соревнования среди обучающихся по спортивному туризму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закрытых помещениях "Залинг - 2017"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"Дистанция-пешеходная" короткая, код ВРВС 0840251811Я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г. Смоленск                                                                                                                                       21-22.01.2017г.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45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6.28125" style="0" customWidth="1"/>
    <col min="2" max="2" width="24.8515625" style="0" customWidth="1"/>
    <col min="3" max="3" width="30.8515625" style="0" customWidth="1"/>
    <col min="4" max="4" width="7.57421875" style="0" customWidth="1"/>
    <col min="5" max="5" width="5.57421875" style="0" customWidth="1"/>
    <col min="6" max="6" width="9.28125" style="0" customWidth="1"/>
    <col min="7" max="7" width="6.28125" style="0" customWidth="1"/>
    <col min="8" max="8" width="6.421875" style="7" customWidth="1"/>
    <col min="9" max="9" width="6.00390625" style="0" customWidth="1"/>
    <col min="10" max="10" width="10.140625" style="7" customWidth="1"/>
    <col min="11" max="11" width="8.57421875" style="0" customWidth="1"/>
    <col min="12" max="12" width="15.421875" style="0" customWidth="1"/>
    <col min="13" max="14" width="0" style="0" hidden="1" customWidth="1"/>
  </cols>
  <sheetData>
    <row r="1" ht="40.5" customHeight="1"/>
    <row r="2" ht="37.5" customHeight="1"/>
    <row r="4" spans="2:7" ht="24.75" customHeight="1">
      <c r="B4" s="59" t="s">
        <v>60</v>
      </c>
      <c r="C4" s="59"/>
      <c r="D4" s="12"/>
      <c r="E4" s="12"/>
      <c r="F4" s="12"/>
      <c r="G4" s="12"/>
    </row>
    <row r="5" spans="4:9" ht="13.5" customHeight="1">
      <c r="D5" s="13"/>
      <c r="E5" s="13"/>
      <c r="F5" s="13"/>
      <c r="G5" s="13"/>
      <c r="I5" s="24"/>
    </row>
    <row r="6" spans="1:12" ht="28.5" customHeight="1">
      <c r="A6" s="32" t="s">
        <v>29</v>
      </c>
      <c r="B6" s="32" t="s">
        <v>82</v>
      </c>
      <c r="C6" s="32" t="s">
        <v>83</v>
      </c>
      <c r="D6" s="32" t="s">
        <v>69</v>
      </c>
      <c r="E6" s="32" t="s">
        <v>78</v>
      </c>
      <c r="F6" s="32" t="s">
        <v>79</v>
      </c>
      <c r="G6" s="32" t="s">
        <v>80</v>
      </c>
      <c r="H6" s="31" t="s">
        <v>55</v>
      </c>
      <c r="I6" s="31" t="s">
        <v>111</v>
      </c>
      <c r="J6" s="31" t="s">
        <v>0</v>
      </c>
      <c r="K6" s="31" t="s">
        <v>1</v>
      </c>
      <c r="L6" s="31" t="s">
        <v>54</v>
      </c>
    </row>
    <row r="7" spans="1:12" ht="19.5" customHeight="1">
      <c r="A7" s="22"/>
      <c r="B7" s="17" t="s">
        <v>64</v>
      </c>
      <c r="C7" s="17"/>
      <c r="D7" s="22"/>
      <c r="E7" s="22"/>
      <c r="F7" s="22"/>
      <c r="G7" s="22"/>
      <c r="H7" s="14"/>
      <c r="I7" s="14"/>
      <c r="J7" s="14"/>
      <c r="K7" s="14"/>
      <c r="L7" s="14"/>
    </row>
    <row r="8" spans="1:14" ht="15.75">
      <c r="A8" s="5">
        <v>1</v>
      </c>
      <c r="B8" s="2" t="s">
        <v>24</v>
      </c>
      <c r="C8" s="2" t="s">
        <v>87</v>
      </c>
      <c r="D8" s="6">
        <v>3</v>
      </c>
      <c r="E8" s="6" t="s">
        <v>102</v>
      </c>
      <c r="F8" s="6" t="s">
        <v>105</v>
      </c>
      <c r="G8" s="6">
        <v>2</v>
      </c>
      <c r="H8" s="6">
        <v>2005</v>
      </c>
      <c r="I8" s="6">
        <v>22</v>
      </c>
      <c r="J8" s="37">
        <v>0.001369212962962963</v>
      </c>
      <c r="K8" s="40">
        <f>RANK(J8,$J$8:$J$20,1)</f>
        <v>1</v>
      </c>
      <c r="L8" s="40">
        <v>3</v>
      </c>
      <c r="M8">
        <v>118</v>
      </c>
      <c r="N8">
        <v>100</v>
      </c>
    </row>
    <row r="9" spans="1:14" ht="15.75">
      <c r="A9" s="5">
        <v>2</v>
      </c>
      <c r="B9" s="2" t="s">
        <v>30</v>
      </c>
      <c r="C9" s="2" t="s">
        <v>76</v>
      </c>
      <c r="D9" s="6">
        <v>3</v>
      </c>
      <c r="E9" s="6" t="s">
        <v>102</v>
      </c>
      <c r="F9" s="6" t="s">
        <v>105</v>
      </c>
      <c r="G9" s="6">
        <v>2</v>
      </c>
      <c r="H9" s="8">
        <v>2004</v>
      </c>
      <c r="I9" s="8">
        <v>22</v>
      </c>
      <c r="J9" s="37">
        <v>0.0017847222222222225</v>
      </c>
      <c r="K9" s="40">
        <f aca="true" t="shared" si="0" ref="K9:K20">RANK(J9,$J$8:$J$20,1)</f>
        <v>2</v>
      </c>
      <c r="L9" s="40" t="s">
        <v>72</v>
      </c>
      <c r="M9" s="42">
        <f>N9*$M$8/100</f>
        <v>145.14</v>
      </c>
      <c r="N9" s="55">
        <v>123</v>
      </c>
    </row>
    <row r="10" spans="1:14" ht="15.75">
      <c r="A10" s="5">
        <v>3</v>
      </c>
      <c r="B10" s="3" t="s">
        <v>109</v>
      </c>
      <c r="C10" s="2" t="s">
        <v>87</v>
      </c>
      <c r="D10" s="4" t="s">
        <v>70</v>
      </c>
      <c r="E10" s="6" t="s">
        <v>102</v>
      </c>
      <c r="F10" s="6" t="s">
        <v>105</v>
      </c>
      <c r="G10" s="6">
        <v>2</v>
      </c>
      <c r="H10" s="8">
        <v>2006</v>
      </c>
      <c r="I10" s="8">
        <v>22</v>
      </c>
      <c r="J10" s="37">
        <v>0.0019224537037037038</v>
      </c>
      <c r="K10" s="40">
        <f t="shared" si="0"/>
        <v>3</v>
      </c>
      <c r="L10" s="26" t="s">
        <v>123</v>
      </c>
      <c r="M10" s="42">
        <f>N10*$M$8/100</f>
        <v>162.84</v>
      </c>
      <c r="N10" s="55">
        <v>138</v>
      </c>
    </row>
    <row r="11" spans="1:12" ht="15.75">
      <c r="A11" s="5">
        <v>4</v>
      </c>
      <c r="B11" s="3" t="s">
        <v>90</v>
      </c>
      <c r="C11" s="2" t="s">
        <v>76</v>
      </c>
      <c r="D11" s="4" t="s">
        <v>70</v>
      </c>
      <c r="E11" s="6" t="s">
        <v>102</v>
      </c>
      <c r="F11" s="6" t="s">
        <v>105</v>
      </c>
      <c r="G11" s="6">
        <v>2</v>
      </c>
      <c r="H11" s="4">
        <v>2004</v>
      </c>
      <c r="I11" s="8">
        <v>22</v>
      </c>
      <c r="J11" s="37">
        <v>0.0019814814814814816</v>
      </c>
      <c r="K11" s="40">
        <f t="shared" si="0"/>
        <v>4</v>
      </c>
      <c r="L11" s="26"/>
    </row>
    <row r="12" spans="1:12" ht="15.75">
      <c r="A12" s="5">
        <v>5</v>
      </c>
      <c r="B12" s="36" t="s">
        <v>44</v>
      </c>
      <c r="C12" s="2" t="s">
        <v>87</v>
      </c>
      <c r="D12" s="6" t="s">
        <v>70</v>
      </c>
      <c r="E12" s="6" t="s">
        <v>102</v>
      </c>
      <c r="F12" s="6" t="s">
        <v>105</v>
      </c>
      <c r="G12" s="6">
        <v>2</v>
      </c>
      <c r="H12" s="6">
        <v>2006</v>
      </c>
      <c r="I12" s="6">
        <v>21</v>
      </c>
      <c r="J12" s="37">
        <v>0.0021041666666666665</v>
      </c>
      <c r="K12" s="40">
        <f t="shared" si="0"/>
        <v>5</v>
      </c>
      <c r="L12" s="26"/>
    </row>
    <row r="13" spans="1:12" ht="15.75">
      <c r="A13" s="5">
        <v>6</v>
      </c>
      <c r="B13" s="3" t="s">
        <v>106</v>
      </c>
      <c r="C13" s="2" t="s">
        <v>87</v>
      </c>
      <c r="D13" s="4" t="s">
        <v>70</v>
      </c>
      <c r="E13" s="6" t="s">
        <v>102</v>
      </c>
      <c r="F13" s="6" t="s">
        <v>105</v>
      </c>
      <c r="G13" s="6">
        <v>2</v>
      </c>
      <c r="H13" s="4">
        <v>2004</v>
      </c>
      <c r="I13" s="6">
        <v>21</v>
      </c>
      <c r="J13" s="37">
        <v>0.0023506944444444443</v>
      </c>
      <c r="K13" s="40">
        <f t="shared" si="0"/>
        <v>6</v>
      </c>
      <c r="L13" s="26"/>
    </row>
    <row r="14" spans="1:12" ht="15.75">
      <c r="A14" s="5">
        <v>7</v>
      </c>
      <c r="B14" s="3" t="s">
        <v>20</v>
      </c>
      <c r="C14" s="2" t="s">
        <v>77</v>
      </c>
      <c r="D14" s="4" t="s">
        <v>72</v>
      </c>
      <c r="E14" s="6" t="s">
        <v>102</v>
      </c>
      <c r="F14" s="6" t="s">
        <v>105</v>
      </c>
      <c r="G14" s="6">
        <v>2</v>
      </c>
      <c r="H14" s="6">
        <v>2004</v>
      </c>
      <c r="I14" s="27">
        <v>21</v>
      </c>
      <c r="J14" s="37">
        <v>0.0024849537037037036</v>
      </c>
      <c r="K14" s="40">
        <f t="shared" si="0"/>
        <v>7</v>
      </c>
      <c r="L14" s="26"/>
    </row>
    <row r="15" spans="1:12" ht="15.75">
      <c r="A15" s="5">
        <v>8</v>
      </c>
      <c r="B15" s="2" t="s">
        <v>56</v>
      </c>
      <c r="C15" s="2" t="s">
        <v>75</v>
      </c>
      <c r="D15" s="6">
        <v>3</v>
      </c>
      <c r="E15" s="6" t="s">
        <v>102</v>
      </c>
      <c r="F15" s="6" t="s">
        <v>105</v>
      </c>
      <c r="G15" s="6">
        <v>2</v>
      </c>
      <c r="H15" s="6">
        <v>2004</v>
      </c>
      <c r="I15" s="6">
        <v>22</v>
      </c>
      <c r="J15" s="37">
        <v>0.0026909722222222226</v>
      </c>
      <c r="K15" s="40">
        <f t="shared" si="0"/>
        <v>8</v>
      </c>
      <c r="L15" s="26"/>
    </row>
    <row r="16" spans="1:14" ht="15.75">
      <c r="A16" s="5">
        <v>9</v>
      </c>
      <c r="B16" s="36" t="s">
        <v>45</v>
      </c>
      <c r="C16" s="2" t="s">
        <v>87</v>
      </c>
      <c r="D16" s="6">
        <v>3</v>
      </c>
      <c r="E16" s="6" t="s">
        <v>102</v>
      </c>
      <c r="F16" s="6" t="s">
        <v>105</v>
      </c>
      <c r="G16" s="6">
        <v>2</v>
      </c>
      <c r="H16" s="6">
        <v>2005</v>
      </c>
      <c r="I16" s="6">
        <v>22</v>
      </c>
      <c r="J16" s="37">
        <v>0.0027337962962962962</v>
      </c>
      <c r="K16" s="40">
        <f t="shared" si="0"/>
        <v>9</v>
      </c>
      <c r="L16" s="26"/>
      <c r="N16">
        <v>0</v>
      </c>
    </row>
    <row r="17" spans="1:12" ht="15.75">
      <c r="A17" s="5">
        <v>10</v>
      </c>
      <c r="B17" s="2" t="s">
        <v>107</v>
      </c>
      <c r="C17" s="2" t="s">
        <v>87</v>
      </c>
      <c r="D17" s="6" t="s">
        <v>70</v>
      </c>
      <c r="E17" s="6" t="s">
        <v>102</v>
      </c>
      <c r="F17" s="6" t="s">
        <v>105</v>
      </c>
      <c r="G17" s="6">
        <v>2</v>
      </c>
      <c r="H17" s="8">
        <v>2004</v>
      </c>
      <c r="I17" s="6">
        <v>21</v>
      </c>
      <c r="J17" s="37">
        <v>0.002831018518518518</v>
      </c>
      <c r="K17" s="40">
        <f t="shared" si="0"/>
        <v>10</v>
      </c>
      <c r="L17" s="26"/>
    </row>
    <row r="18" spans="1:12" ht="15.75">
      <c r="A18" s="5">
        <v>11</v>
      </c>
      <c r="B18" s="3" t="s">
        <v>112</v>
      </c>
      <c r="C18" s="2" t="s">
        <v>74</v>
      </c>
      <c r="D18" s="4" t="s">
        <v>70</v>
      </c>
      <c r="E18" s="6" t="s">
        <v>102</v>
      </c>
      <c r="F18" s="6" t="s">
        <v>105</v>
      </c>
      <c r="G18" s="6">
        <v>2</v>
      </c>
      <c r="H18" s="8">
        <v>2006</v>
      </c>
      <c r="I18" s="6">
        <v>22</v>
      </c>
      <c r="J18" s="37">
        <v>0.00362962962962963</v>
      </c>
      <c r="K18" s="40">
        <f t="shared" si="0"/>
        <v>11</v>
      </c>
      <c r="L18" s="26"/>
    </row>
    <row r="19" spans="1:12" ht="15.75">
      <c r="A19" s="5">
        <v>12</v>
      </c>
      <c r="B19" s="3" t="s">
        <v>114</v>
      </c>
      <c r="C19" s="2" t="s">
        <v>74</v>
      </c>
      <c r="D19" s="4" t="s">
        <v>70</v>
      </c>
      <c r="E19" s="6" t="s">
        <v>102</v>
      </c>
      <c r="F19" s="6" t="s">
        <v>105</v>
      </c>
      <c r="G19" s="6">
        <v>2</v>
      </c>
      <c r="H19" s="8">
        <v>2006</v>
      </c>
      <c r="I19" s="6">
        <v>22</v>
      </c>
      <c r="J19" s="37">
        <v>0.0036342592592592594</v>
      </c>
      <c r="K19" s="40">
        <f t="shared" si="0"/>
        <v>12</v>
      </c>
      <c r="L19" s="26"/>
    </row>
    <row r="20" spans="1:12" ht="15.75">
      <c r="A20" s="5">
        <v>13</v>
      </c>
      <c r="B20" s="3" t="s">
        <v>91</v>
      </c>
      <c r="C20" s="2" t="s">
        <v>85</v>
      </c>
      <c r="D20" s="6" t="s">
        <v>71</v>
      </c>
      <c r="E20" s="6" t="s">
        <v>102</v>
      </c>
      <c r="F20" s="6" t="s">
        <v>105</v>
      </c>
      <c r="G20" s="6">
        <v>2</v>
      </c>
      <c r="H20" s="4">
        <v>2005</v>
      </c>
      <c r="I20" s="6">
        <v>22</v>
      </c>
      <c r="J20" s="37">
        <v>0.004086805555555555</v>
      </c>
      <c r="K20" s="40">
        <f t="shared" si="0"/>
        <v>13</v>
      </c>
      <c r="L20" s="26"/>
    </row>
    <row r="21" spans="1:12" ht="25.5" customHeight="1">
      <c r="A21" s="23"/>
      <c r="B21" s="45" t="s">
        <v>134</v>
      </c>
      <c r="C21" s="45"/>
      <c r="D21" s="44"/>
      <c r="E21" s="44"/>
      <c r="F21" s="44"/>
      <c r="G21" s="44"/>
      <c r="H21" s="46"/>
      <c r="I21" s="44"/>
      <c r="J21" s="47"/>
      <c r="K21" s="48"/>
      <c r="L21" s="49"/>
    </row>
    <row r="22" spans="1:12" ht="15.75">
      <c r="A22" s="52" t="s">
        <v>119</v>
      </c>
      <c r="B22" s="53" t="s">
        <v>135</v>
      </c>
      <c r="C22" s="53">
        <v>0.0016782407407407406</v>
      </c>
      <c r="D22" s="44"/>
      <c r="E22" s="44"/>
      <c r="F22" s="44"/>
      <c r="G22" s="44"/>
      <c r="H22" s="46"/>
      <c r="I22" s="44"/>
      <c r="J22" s="47"/>
      <c r="K22" s="48"/>
      <c r="L22" s="49"/>
    </row>
    <row r="23" spans="1:12" ht="15.75">
      <c r="A23" s="52" t="s">
        <v>72</v>
      </c>
      <c r="B23" s="53" t="s">
        <v>136</v>
      </c>
      <c r="C23" s="53">
        <v>0.0018750000000000001</v>
      </c>
      <c r="D23" s="44"/>
      <c r="E23" s="44"/>
      <c r="F23" s="44"/>
      <c r="G23" s="44"/>
      <c r="H23" s="46"/>
      <c r="I23" s="44"/>
      <c r="J23" s="47"/>
      <c r="K23" s="48"/>
      <c r="L23" s="49"/>
    </row>
    <row r="24" spans="1:12" ht="24.75" customHeight="1">
      <c r="A24" s="15"/>
      <c r="B24" s="18" t="s">
        <v>63</v>
      </c>
      <c r="C24" s="17"/>
      <c r="D24" s="19"/>
      <c r="E24" s="19"/>
      <c r="F24" s="19"/>
      <c r="G24" s="19"/>
      <c r="H24" s="20"/>
      <c r="I24" s="21"/>
      <c r="J24" s="23"/>
      <c r="K24" s="16"/>
      <c r="L24" s="16"/>
    </row>
    <row r="25" spans="1:14" ht="15.75">
      <c r="A25" s="5">
        <v>1</v>
      </c>
      <c r="B25" s="2" t="s">
        <v>31</v>
      </c>
      <c r="C25" s="2" t="s">
        <v>76</v>
      </c>
      <c r="D25" s="6">
        <v>3</v>
      </c>
      <c r="E25" s="6" t="s">
        <v>101</v>
      </c>
      <c r="F25" s="6" t="s">
        <v>105</v>
      </c>
      <c r="G25" s="6">
        <v>23</v>
      </c>
      <c r="H25" s="8">
        <v>2004</v>
      </c>
      <c r="I25" s="8">
        <v>22</v>
      </c>
      <c r="J25" s="37">
        <v>0.0016087962962962963</v>
      </c>
      <c r="K25" s="40">
        <f>RANK(J25,$J$25:$J$37,1)</f>
        <v>1</v>
      </c>
      <c r="L25" s="6">
        <v>3</v>
      </c>
      <c r="M25">
        <v>139</v>
      </c>
      <c r="N25">
        <v>100</v>
      </c>
    </row>
    <row r="26" spans="1:14" ht="15.75">
      <c r="A26" s="5">
        <v>2</v>
      </c>
      <c r="B26" s="2" t="s">
        <v>59</v>
      </c>
      <c r="C26" s="2" t="s">
        <v>74</v>
      </c>
      <c r="D26" s="6">
        <v>3</v>
      </c>
      <c r="E26" s="6" t="s">
        <v>101</v>
      </c>
      <c r="F26" s="6" t="s">
        <v>105</v>
      </c>
      <c r="G26" s="6">
        <v>2</v>
      </c>
      <c r="H26" s="6">
        <v>2005</v>
      </c>
      <c r="I26" s="6">
        <v>22</v>
      </c>
      <c r="J26" s="37">
        <v>0.0016203703703703703</v>
      </c>
      <c r="K26" s="40">
        <f aca="true" t="shared" si="1" ref="K26:K37">RANK(J26,$J$25:$J$37,1)</f>
        <v>2</v>
      </c>
      <c r="L26" s="6">
        <v>3</v>
      </c>
      <c r="M26" s="42">
        <f>N26*$M$25/$N$25</f>
        <v>175.14</v>
      </c>
      <c r="N26" s="43">
        <v>126</v>
      </c>
    </row>
    <row r="27" spans="1:14" ht="15.75">
      <c r="A27" s="5">
        <v>3</v>
      </c>
      <c r="B27" s="36" t="s">
        <v>46</v>
      </c>
      <c r="C27" s="2" t="s">
        <v>87</v>
      </c>
      <c r="D27" s="6">
        <v>3</v>
      </c>
      <c r="E27" s="6" t="s">
        <v>101</v>
      </c>
      <c r="F27" s="6" t="s">
        <v>105</v>
      </c>
      <c r="G27" s="6">
        <v>2</v>
      </c>
      <c r="H27" s="6">
        <v>2006</v>
      </c>
      <c r="I27" s="6">
        <v>21</v>
      </c>
      <c r="J27" s="37">
        <v>0.0016886574074074076</v>
      </c>
      <c r="K27" s="40">
        <f t="shared" si="1"/>
        <v>3</v>
      </c>
      <c r="L27" s="6">
        <v>3</v>
      </c>
      <c r="M27" s="42">
        <f>N27*$M$25/$N$25</f>
        <v>197.38</v>
      </c>
      <c r="N27" s="43">
        <v>142</v>
      </c>
    </row>
    <row r="28" spans="1:14" ht="15.75">
      <c r="A28" s="5">
        <v>4</v>
      </c>
      <c r="B28" s="2" t="s">
        <v>36</v>
      </c>
      <c r="C28" s="2" t="s">
        <v>77</v>
      </c>
      <c r="D28" s="6">
        <v>3</v>
      </c>
      <c r="E28" s="6" t="s">
        <v>101</v>
      </c>
      <c r="F28" s="6" t="s">
        <v>105</v>
      </c>
      <c r="G28" s="6">
        <v>2</v>
      </c>
      <c r="H28" s="6">
        <v>2004</v>
      </c>
      <c r="I28" s="6">
        <v>21</v>
      </c>
      <c r="J28" s="37">
        <v>0.0018136574074074077</v>
      </c>
      <c r="K28" s="40">
        <f t="shared" si="1"/>
        <v>4</v>
      </c>
      <c r="L28" s="6">
        <v>3</v>
      </c>
      <c r="M28" s="42"/>
      <c r="N28" s="43"/>
    </row>
    <row r="29" spans="1:14" ht="15.75">
      <c r="A29" s="5">
        <v>5</v>
      </c>
      <c r="B29" s="36" t="s">
        <v>47</v>
      </c>
      <c r="C29" s="2" t="s">
        <v>87</v>
      </c>
      <c r="D29" s="6" t="s">
        <v>70</v>
      </c>
      <c r="E29" s="6" t="s">
        <v>101</v>
      </c>
      <c r="F29" s="6" t="s">
        <v>105</v>
      </c>
      <c r="G29" s="6">
        <v>2</v>
      </c>
      <c r="H29" s="6">
        <v>2004</v>
      </c>
      <c r="I29" s="6">
        <v>21</v>
      </c>
      <c r="J29" s="37">
        <v>0.0021261574074074073</v>
      </c>
      <c r="K29" s="40">
        <f t="shared" si="1"/>
        <v>5</v>
      </c>
      <c r="L29" s="6" t="s">
        <v>72</v>
      </c>
      <c r="M29" s="44"/>
      <c r="N29" s="43"/>
    </row>
    <row r="30" spans="1:14" ht="15.75">
      <c r="A30" s="5">
        <v>6</v>
      </c>
      <c r="B30" s="2" t="s">
        <v>88</v>
      </c>
      <c r="C30" s="2" t="s">
        <v>86</v>
      </c>
      <c r="D30" s="6">
        <v>3</v>
      </c>
      <c r="E30" s="6" t="s">
        <v>101</v>
      </c>
      <c r="F30" s="6" t="s">
        <v>105</v>
      </c>
      <c r="G30" s="6">
        <v>23</v>
      </c>
      <c r="H30" s="4">
        <v>2004</v>
      </c>
      <c r="I30" s="6">
        <v>21</v>
      </c>
      <c r="J30" s="37">
        <v>0.0022430555555555554</v>
      </c>
      <c r="K30" s="40">
        <f t="shared" si="1"/>
        <v>6</v>
      </c>
      <c r="L30" s="6" t="s">
        <v>72</v>
      </c>
      <c r="M30" s="44"/>
      <c r="N30" s="43"/>
    </row>
    <row r="31" spans="1:14" ht="15.75">
      <c r="A31" s="5">
        <v>7</v>
      </c>
      <c r="B31" s="2" t="s">
        <v>37</v>
      </c>
      <c r="C31" s="2" t="s">
        <v>77</v>
      </c>
      <c r="D31" s="6">
        <v>3</v>
      </c>
      <c r="E31" s="6" t="s">
        <v>101</v>
      </c>
      <c r="F31" s="6" t="s">
        <v>105</v>
      </c>
      <c r="G31" s="6">
        <v>2</v>
      </c>
      <c r="H31" s="6">
        <v>2004</v>
      </c>
      <c r="I31" s="6">
        <v>21</v>
      </c>
      <c r="J31" s="37">
        <v>0.0023333333333333335</v>
      </c>
      <c r="K31" s="40">
        <f t="shared" si="1"/>
        <v>7</v>
      </c>
      <c r="L31" s="6" t="s">
        <v>123</v>
      </c>
      <c r="M31" s="44"/>
      <c r="N31" s="43"/>
    </row>
    <row r="32" spans="1:14" ht="15.75">
      <c r="A32" s="5">
        <v>8</v>
      </c>
      <c r="B32" s="2" t="s">
        <v>43</v>
      </c>
      <c r="C32" s="2" t="s">
        <v>87</v>
      </c>
      <c r="D32" s="6" t="s">
        <v>70</v>
      </c>
      <c r="E32" s="6" t="s">
        <v>101</v>
      </c>
      <c r="F32" s="6" t="s">
        <v>105</v>
      </c>
      <c r="G32" s="6">
        <v>2</v>
      </c>
      <c r="H32" s="6">
        <v>2006</v>
      </c>
      <c r="I32" s="6">
        <v>21</v>
      </c>
      <c r="J32" s="37">
        <v>0.002353009259259259</v>
      </c>
      <c r="K32" s="40">
        <f t="shared" si="1"/>
        <v>8</v>
      </c>
      <c r="L32" s="6"/>
      <c r="M32" s="44"/>
      <c r="N32" s="43"/>
    </row>
    <row r="33" spans="1:12" ht="15.75">
      <c r="A33" s="5">
        <v>9</v>
      </c>
      <c r="B33" s="3" t="s">
        <v>110</v>
      </c>
      <c r="C33" s="2" t="s">
        <v>87</v>
      </c>
      <c r="D33" s="4" t="s">
        <v>71</v>
      </c>
      <c r="E33" s="6" t="s">
        <v>101</v>
      </c>
      <c r="F33" s="6" t="s">
        <v>105</v>
      </c>
      <c r="G33" s="6">
        <v>2</v>
      </c>
      <c r="H33" s="8">
        <v>2006</v>
      </c>
      <c r="I33" s="6">
        <v>21</v>
      </c>
      <c r="J33" s="37">
        <v>0.0026504629629629625</v>
      </c>
      <c r="K33" s="40">
        <f t="shared" si="1"/>
        <v>9</v>
      </c>
      <c r="L33" s="6"/>
    </row>
    <row r="34" spans="1:12" ht="15.75">
      <c r="A34" s="5">
        <v>10</v>
      </c>
      <c r="B34" s="3" t="s">
        <v>113</v>
      </c>
      <c r="C34" s="2" t="s">
        <v>74</v>
      </c>
      <c r="D34" s="4" t="s">
        <v>70</v>
      </c>
      <c r="E34" s="6" t="s">
        <v>101</v>
      </c>
      <c r="F34" s="6" t="s">
        <v>105</v>
      </c>
      <c r="G34" s="6">
        <v>2</v>
      </c>
      <c r="H34" s="8">
        <v>2005</v>
      </c>
      <c r="I34" s="6">
        <v>22</v>
      </c>
      <c r="J34" s="37">
        <v>0.002840277777777778</v>
      </c>
      <c r="K34" s="40">
        <f t="shared" si="1"/>
        <v>10</v>
      </c>
      <c r="L34" s="26"/>
    </row>
    <row r="35" spans="1:12" ht="15.75">
      <c r="A35" s="5">
        <v>11</v>
      </c>
      <c r="B35" s="3" t="s">
        <v>92</v>
      </c>
      <c r="C35" s="2" t="s">
        <v>85</v>
      </c>
      <c r="D35" s="6" t="s">
        <v>71</v>
      </c>
      <c r="E35" s="6" t="s">
        <v>101</v>
      </c>
      <c r="F35" s="6" t="s">
        <v>105</v>
      </c>
      <c r="G35" s="6">
        <v>2</v>
      </c>
      <c r="H35" s="4">
        <v>2005</v>
      </c>
      <c r="I35" s="6">
        <v>22</v>
      </c>
      <c r="J35" s="37">
        <v>0.0043287037037037035</v>
      </c>
      <c r="K35" s="40">
        <f t="shared" si="1"/>
        <v>11</v>
      </c>
      <c r="L35" s="26"/>
    </row>
    <row r="36" spans="1:12" ht="15.75">
      <c r="A36" s="5">
        <v>12</v>
      </c>
      <c r="B36" s="2" t="s">
        <v>49</v>
      </c>
      <c r="C36" s="2" t="s">
        <v>51</v>
      </c>
      <c r="D36" s="29" t="s">
        <v>72</v>
      </c>
      <c r="E36" s="6" t="s">
        <v>101</v>
      </c>
      <c r="F36" s="6" t="s">
        <v>105</v>
      </c>
      <c r="G36" s="6">
        <v>2</v>
      </c>
      <c r="H36" s="6">
        <v>2004</v>
      </c>
      <c r="I36" s="6">
        <v>21</v>
      </c>
      <c r="J36" s="37">
        <v>0.005539351851851852</v>
      </c>
      <c r="K36" s="40">
        <f t="shared" si="1"/>
        <v>12</v>
      </c>
      <c r="L36" s="26"/>
    </row>
    <row r="37" spans="1:12" ht="15.75">
      <c r="A37" s="5">
        <v>13</v>
      </c>
      <c r="B37" s="3" t="s">
        <v>99</v>
      </c>
      <c r="C37" s="2" t="s">
        <v>51</v>
      </c>
      <c r="D37" s="41"/>
      <c r="E37" s="6" t="s">
        <v>101</v>
      </c>
      <c r="F37" s="6" t="s">
        <v>105</v>
      </c>
      <c r="G37" s="6">
        <v>2</v>
      </c>
      <c r="H37" s="4">
        <v>2005</v>
      </c>
      <c r="I37" s="6">
        <v>21</v>
      </c>
      <c r="J37" s="37">
        <v>0.00616087962962963</v>
      </c>
      <c r="K37" s="40">
        <f t="shared" si="1"/>
        <v>13</v>
      </c>
      <c r="L37" s="10"/>
    </row>
    <row r="38" spans="1:12" ht="24" customHeight="1">
      <c r="A38" s="23"/>
      <c r="B38" s="45" t="s">
        <v>120</v>
      </c>
      <c r="C38" s="45"/>
      <c r="D38" s="50"/>
      <c r="E38" s="44"/>
      <c r="F38" s="44"/>
      <c r="G38" s="44"/>
      <c r="H38" s="46"/>
      <c r="I38" s="44"/>
      <c r="J38" s="47"/>
      <c r="K38" s="48"/>
      <c r="L38" s="16"/>
    </row>
    <row r="39" spans="1:3" ht="15.75">
      <c r="A39" s="52" t="s">
        <v>119</v>
      </c>
      <c r="B39" s="53" t="s">
        <v>121</v>
      </c>
      <c r="C39" s="53">
        <v>0.002025462962962963</v>
      </c>
    </row>
    <row r="40" spans="1:3" ht="15.75">
      <c r="A40" s="52" t="s">
        <v>72</v>
      </c>
      <c r="B40" s="53" t="s">
        <v>122</v>
      </c>
      <c r="C40" s="53">
        <v>0.0022800925925925927</v>
      </c>
    </row>
    <row r="41" spans="2:3" ht="15.75">
      <c r="B41" s="52"/>
      <c r="C41" s="53"/>
    </row>
    <row r="42" spans="2:8" ht="15.75">
      <c r="B42" s="25" t="s">
        <v>66</v>
      </c>
      <c r="C42" s="25"/>
      <c r="D42" s="25"/>
      <c r="E42" s="25"/>
      <c r="F42" s="25"/>
      <c r="G42" s="25"/>
      <c r="H42" s="25" t="s">
        <v>67</v>
      </c>
    </row>
    <row r="43" spans="2:8" ht="15.75">
      <c r="B43" s="25"/>
      <c r="C43" s="25"/>
      <c r="D43" s="25"/>
      <c r="E43" s="25"/>
      <c r="F43" s="25"/>
      <c r="G43" s="25"/>
      <c r="H43" s="25"/>
    </row>
    <row r="44" spans="2:8" ht="15.75">
      <c r="B44" s="25" t="s">
        <v>19</v>
      </c>
      <c r="C44" s="25"/>
      <c r="D44" s="25"/>
      <c r="E44" s="25"/>
      <c r="F44" s="25"/>
      <c r="G44" s="25"/>
      <c r="H44" s="25" t="s">
        <v>68</v>
      </c>
    </row>
    <row r="45" spans="2:8" ht="15.75">
      <c r="B45" s="25"/>
      <c r="C45" s="25"/>
      <c r="D45" s="25"/>
      <c r="E45" s="25"/>
      <c r="F45" s="25"/>
      <c r="G45" s="25"/>
      <c r="H45" s="25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43"/>
  <sheetViews>
    <sheetView tabSelected="1" zoomScalePageLayoutView="0" workbookViewId="0" topLeftCell="A1">
      <selection activeCell="M7" sqref="M1:N16384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30.00390625" style="0" customWidth="1"/>
    <col min="4" max="4" width="7.28125" style="0" customWidth="1"/>
    <col min="5" max="5" width="5.00390625" style="0" customWidth="1"/>
    <col min="6" max="6" width="8.421875" style="0" customWidth="1"/>
    <col min="7" max="7" width="6.8515625" style="0" customWidth="1"/>
    <col min="8" max="8" width="5.28125" style="7" customWidth="1"/>
    <col min="9" max="9" width="5.8515625" style="0" customWidth="1"/>
    <col min="10" max="10" width="10.00390625" style="0" customWidth="1"/>
    <col min="11" max="11" width="9.421875" style="0" customWidth="1"/>
    <col min="12" max="12" width="15.7109375" style="0" customWidth="1"/>
    <col min="13" max="14" width="9.140625" style="0" hidden="1" customWidth="1"/>
  </cols>
  <sheetData>
    <row r="2" ht="56.25" customHeight="1"/>
    <row r="4" spans="2:7" ht="49.5" customHeight="1">
      <c r="B4" s="59" t="s">
        <v>61</v>
      </c>
      <c r="C4" s="59"/>
      <c r="D4" s="12"/>
      <c r="E4" s="12"/>
      <c r="F4" s="12"/>
      <c r="G4" s="12"/>
    </row>
    <row r="5" ht="13.5" customHeight="1">
      <c r="I5" s="24"/>
    </row>
    <row r="6" spans="1:12" ht="30" customHeight="1">
      <c r="A6" s="32" t="s">
        <v>29</v>
      </c>
      <c r="B6" s="32" t="s">
        <v>82</v>
      </c>
      <c r="C6" s="32" t="s">
        <v>83</v>
      </c>
      <c r="D6" s="32" t="s">
        <v>69</v>
      </c>
      <c r="E6" s="32" t="s">
        <v>78</v>
      </c>
      <c r="F6" s="32" t="s">
        <v>79</v>
      </c>
      <c r="G6" s="32" t="s">
        <v>80</v>
      </c>
      <c r="H6" s="31" t="s">
        <v>55</v>
      </c>
      <c r="I6" s="31" t="s">
        <v>111</v>
      </c>
      <c r="J6" s="31" t="s">
        <v>0</v>
      </c>
      <c r="K6" s="31" t="s">
        <v>1</v>
      </c>
      <c r="L6" s="31" t="s">
        <v>54</v>
      </c>
    </row>
    <row r="7" spans="1:12" ht="20.25" customHeight="1">
      <c r="A7" s="22"/>
      <c r="B7" s="17" t="s">
        <v>64</v>
      </c>
      <c r="C7" s="17"/>
      <c r="D7" s="13"/>
      <c r="E7" s="13"/>
      <c r="F7" s="13"/>
      <c r="G7" s="13"/>
      <c r="H7" s="14"/>
      <c r="I7" s="14"/>
      <c r="J7" s="14"/>
      <c r="K7" s="14"/>
      <c r="L7" s="14"/>
    </row>
    <row r="8" spans="1:14" ht="15.75">
      <c r="A8" s="4">
        <v>1</v>
      </c>
      <c r="B8" s="3" t="s">
        <v>108</v>
      </c>
      <c r="C8" s="2" t="s">
        <v>87</v>
      </c>
      <c r="D8" s="4">
        <v>3</v>
      </c>
      <c r="E8" s="6" t="s">
        <v>102</v>
      </c>
      <c r="F8" s="6" t="s">
        <v>104</v>
      </c>
      <c r="G8" s="6">
        <v>23</v>
      </c>
      <c r="H8" s="8">
        <v>2003</v>
      </c>
      <c r="I8" s="6">
        <v>21</v>
      </c>
      <c r="J8" s="37">
        <v>0.0012870370370370373</v>
      </c>
      <c r="K8" s="40">
        <f>RANK(J8,$J$8:$J$15,1)</f>
        <v>1</v>
      </c>
      <c r="L8" s="6">
        <v>2</v>
      </c>
      <c r="M8">
        <v>111</v>
      </c>
      <c r="N8">
        <v>100</v>
      </c>
    </row>
    <row r="9" spans="1:14" ht="15.75">
      <c r="A9" s="4">
        <v>2</v>
      </c>
      <c r="B9" s="2" t="s">
        <v>11</v>
      </c>
      <c r="C9" s="2" t="s">
        <v>76</v>
      </c>
      <c r="D9" s="6">
        <v>2</v>
      </c>
      <c r="E9" s="6" t="s">
        <v>102</v>
      </c>
      <c r="F9" s="6" t="s">
        <v>104</v>
      </c>
      <c r="G9" s="6">
        <v>23</v>
      </c>
      <c r="H9" s="8">
        <v>2002</v>
      </c>
      <c r="I9" s="8">
        <v>22</v>
      </c>
      <c r="J9" s="37">
        <v>0.0013217592592592593</v>
      </c>
      <c r="K9" s="40">
        <f aca="true" t="shared" si="0" ref="K9:K15">RANK(J9,$J$8:$J$15,1)</f>
        <v>2</v>
      </c>
      <c r="L9" s="6">
        <v>2</v>
      </c>
      <c r="M9" s="42">
        <f>N9*$M$8/100</f>
        <v>123.21</v>
      </c>
      <c r="N9" s="43">
        <v>111</v>
      </c>
    </row>
    <row r="10" spans="1:14" ht="15.75">
      <c r="A10" s="4">
        <v>3</v>
      </c>
      <c r="B10" s="2" t="s">
        <v>14</v>
      </c>
      <c r="C10" s="2" t="s">
        <v>76</v>
      </c>
      <c r="D10" s="6">
        <v>2</v>
      </c>
      <c r="E10" s="6" t="s">
        <v>102</v>
      </c>
      <c r="F10" s="6" t="s">
        <v>104</v>
      </c>
      <c r="G10" s="6">
        <v>23</v>
      </c>
      <c r="H10" s="8">
        <v>2003</v>
      </c>
      <c r="I10" s="8">
        <v>22</v>
      </c>
      <c r="J10" s="37">
        <v>0.0015127314814814814</v>
      </c>
      <c r="K10" s="40">
        <f t="shared" si="0"/>
        <v>3</v>
      </c>
      <c r="L10" s="6">
        <v>3</v>
      </c>
      <c r="M10" s="42">
        <f>N10*$M$8/100</f>
        <v>157.62</v>
      </c>
      <c r="N10" s="43">
        <v>142</v>
      </c>
    </row>
    <row r="11" spans="1:14" ht="15.75">
      <c r="A11" s="4">
        <v>4</v>
      </c>
      <c r="B11" s="2" t="s">
        <v>42</v>
      </c>
      <c r="C11" s="2" t="s">
        <v>87</v>
      </c>
      <c r="D11" s="6">
        <v>3</v>
      </c>
      <c r="E11" s="6" t="s">
        <v>102</v>
      </c>
      <c r="F11" s="6" t="s">
        <v>104</v>
      </c>
      <c r="G11" s="6">
        <v>23</v>
      </c>
      <c r="H11" s="6">
        <v>2002</v>
      </c>
      <c r="I11" s="6">
        <v>22</v>
      </c>
      <c r="J11" s="37">
        <v>0.0015324074074074075</v>
      </c>
      <c r="K11" s="40">
        <f t="shared" si="0"/>
        <v>4</v>
      </c>
      <c r="L11" s="6">
        <v>3</v>
      </c>
      <c r="M11" s="42">
        <f>N11*$M$8/100</f>
        <v>179.82</v>
      </c>
      <c r="N11">
        <v>162</v>
      </c>
    </row>
    <row r="12" spans="1:12" ht="15.75">
      <c r="A12" s="4">
        <v>5</v>
      </c>
      <c r="B12" s="2" t="s">
        <v>23</v>
      </c>
      <c r="C12" s="2" t="s">
        <v>84</v>
      </c>
      <c r="D12" s="6">
        <v>2</v>
      </c>
      <c r="E12" s="6" t="s">
        <v>102</v>
      </c>
      <c r="F12" s="6" t="s">
        <v>104</v>
      </c>
      <c r="G12" s="6">
        <v>2</v>
      </c>
      <c r="H12" s="6">
        <v>2002</v>
      </c>
      <c r="I12" s="6">
        <v>22</v>
      </c>
      <c r="J12" s="37">
        <v>0.0016030092592592595</v>
      </c>
      <c r="K12" s="40">
        <f t="shared" si="0"/>
        <v>5</v>
      </c>
      <c r="L12" s="6">
        <v>3</v>
      </c>
    </row>
    <row r="13" spans="1:12" ht="15.75">
      <c r="A13" s="4">
        <v>6</v>
      </c>
      <c r="B13" s="2" t="s">
        <v>9</v>
      </c>
      <c r="C13" s="2" t="s">
        <v>76</v>
      </c>
      <c r="D13" s="6">
        <v>3</v>
      </c>
      <c r="E13" s="6" t="s">
        <v>102</v>
      </c>
      <c r="F13" s="6" t="s">
        <v>104</v>
      </c>
      <c r="G13" s="6">
        <v>23</v>
      </c>
      <c r="H13" s="8">
        <v>2003</v>
      </c>
      <c r="I13" s="8">
        <v>22</v>
      </c>
      <c r="J13" s="37">
        <v>0.0022627314814814815</v>
      </c>
      <c r="K13" s="40">
        <f t="shared" si="0"/>
        <v>6</v>
      </c>
      <c r="L13" s="4" t="s">
        <v>123</v>
      </c>
    </row>
    <row r="14" spans="1:12" ht="15.75">
      <c r="A14" s="4">
        <v>7</v>
      </c>
      <c r="B14" s="2" t="s">
        <v>38</v>
      </c>
      <c r="C14" s="2" t="s">
        <v>84</v>
      </c>
      <c r="D14" s="6">
        <v>2</v>
      </c>
      <c r="E14" s="6" t="s">
        <v>102</v>
      </c>
      <c r="F14" s="6" t="s">
        <v>104</v>
      </c>
      <c r="G14" s="6">
        <v>2</v>
      </c>
      <c r="H14" s="6">
        <v>2003</v>
      </c>
      <c r="I14" s="6">
        <v>22</v>
      </c>
      <c r="J14" s="37">
        <v>0.002313657407407407</v>
      </c>
      <c r="K14" s="40">
        <f t="shared" si="0"/>
        <v>7</v>
      </c>
      <c r="L14" s="4"/>
    </row>
    <row r="15" spans="1:12" ht="15.75">
      <c r="A15" s="4">
        <v>8</v>
      </c>
      <c r="B15" s="3" t="s">
        <v>89</v>
      </c>
      <c r="C15" s="2" t="s">
        <v>76</v>
      </c>
      <c r="D15" s="4" t="s">
        <v>70</v>
      </c>
      <c r="E15" s="6" t="s">
        <v>102</v>
      </c>
      <c r="F15" s="6" t="s">
        <v>104</v>
      </c>
      <c r="G15" s="6">
        <v>2</v>
      </c>
      <c r="H15" s="4">
        <v>2003</v>
      </c>
      <c r="I15" s="8">
        <v>22</v>
      </c>
      <c r="J15" s="37">
        <v>0.0024618055555555556</v>
      </c>
      <c r="K15" s="40">
        <f t="shared" si="0"/>
        <v>8</v>
      </c>
      <c r="L15" s="4"/>
    </row>
    <row r="16" spans="1:12" ht="27.75" customHeight="1">
      <c r="A16" s="46"/>
      <c r="B16" s="45" t="s">
        <v>124</v>
      </c>
      <c r="C16" s="45"/>
      <c r="D16" s="46"/>
      <c r="E16" s="44"/>
      <c r="F16" s="44"/>
      <c r="G16" s="44"/>
      <c r="H16" s="46"/>
      <c r="I16" s="20"/>
      <c r="J16" s="47"/>
      <c r="K16" s="48"/>
      <c r="L16" s="46"/>
    </row>
    <row r="17" spans="1:12" ht="15.75">
      <c r="A17" s="51">
        <v>2</v>
      </c>
      <c r="B17" s="44" t="s">
        <v>125</v>
      </c>
      <c r="C17" s="53">
        <v>0.001423611111111111</v>
      </c>
      <c r="D17" s="46"/>
      <c r="E17" s="44"/>
      <c r="F17" s="44"/>
      <c r="G17" s="44"/>
      <c r="H17" s="46"/>
      <c r="I17" s="20"/>
      <c r="J17" s="47"/>
      <c r="K17" s="48"/>
      <c r="L17" s="46"/>
    </row>
    <row r="18" spans="1:12" ht="15.75">
      <c r="A18" s="52" t="s">
        <v>119</v>
      </c>
      <c r="B18" s="53" t="s">
        <v>126</v>
      </c>
      <c r="C18" s="53">
        <v>0.0018171296296296297</v>
      </c>
      <c r="D18" s="46"/>
      <c r="E18" s="44"/>
      <c r="F18" s="44"/>
      <c r="G18" s="44"/>
      <c r="H18" s="46"/>
      <c r="I18" s="20"/>
      <c r="J18" s="47"/>
      <c r="K18" s="48"/>
      <c r="L18" s="46"/>
    </row>
    <row r="19" spans="1:12" ht="15.75">
      <c r="A19" s="52" t="s">
        <v>72</v>
      </c>
      <c r="B19" s="53" t="s">
        <v>127</v>
      </c>
      <c r="C19" s="53">
        <v>0.0020717592592592593</v>
      </c>
      <c r="D19" s="46"/>
      <c r="E19" s="44"/>
      <c r="F19" s="44"/>
      <c r="G19" s="44"/>
      <c r="H19" s="46"/>
      <c r="I19" s="20"/>
      <c r="J19" s="47"/>
      <c r="K19" s="48"/>
      <c r="L19" s="46"/>
    </row>
    <row r="20" spans="1:12" ht="27" customHeight="1">
      <c r="A20" s="15"/>
      <c r="B20" s="18" t="s">
        <v>63</v>
      </c>
      <c r="C20" s="17"/>
      <c r="D20" s="19"/>
      <c r="E20" s="19"/>
      <c r="F20" s="19"/>
      <c r="G20" s="19"/>
      <c r="H20" s="20"/>
      <c r="I20" s="21"/>
      <c r="J20" s="23"/>
      <c r="K20" s="16"/>
      <c r="L20" s="16"/>
    </row>
    <row r="21" spans="1:14" ht="15.75">
      <c r="A21" s="4">
        <v>1</v>
      </c>
      <c r="B21" s="2" t="s">
        <v>41</v>
      </c>
      <c r="C21" s="2" t="s">
        <v>87</v>
      </c>
      <c r="D21" s="6">
        <v>3</v>
      </c>
      <c r="E21" s="6" t="s">
        <v>101</v>
      </c>
      <c r="F21" s="6" t="s">
        <v>104</v>
      </c>
      <c r="G21" s="6">
        <v>23</v>
      </c>
      <c r="H21" s="6">
        <v>2002</v>
      </c>
      <c r="I21" s="6">
        <v>21</v>
      </c>
      <c r="J21" s="37">
        <v>0.001150462962962963</v>
      </c>
      <c r="K21" s="40">
        <f>RANK(J21,$J$21:$J$34,1)</f>
        <v>1</v>
      </c>
      <c r="L21" s="4">
        <v>2</v>
      </c>
      <c r="M21">
        <v>99</v>
      </c>
      <c r="N21">
        <v>100</v>
      </c>
    </row>
    <row r="22" spans="1:14" ht="15.75">
      <c r="A22" s="4">
        <v>2</v>
      </c>
      <c r="B22" s="2" t="s">
        <v>34</v>
      </c>
      <c r="C22" s="2" t="s">
        <v>77</v>
      </c>
      <c r="D22" s="6">
        <v>2</v>
      </c>
      <c r="E22" s="6" t="s">
        <v>101</v>
      </c>
      <c r="F22" s="6" t="s">
        <v>104</v>
      </c>
      <c r="G22" s="6">
        <v>23</v>
      </c>
      <c r="H22" s="6">
        <v>2002</v>
      </c>
      <c r="I22" s="6">
        <v>21</v>
      </c>
      <c r="J22" s="37">
        <v>0.0011886574074074074</v>
      </c>
      <c r="K22" s="40">
        <f aca="true" t="shared" si="1" ref="K22:K34">RANK(J22,$J$21:$J$34,1)</f>
        <v>2</v>
      </c>
      <c r="L22" s="4">
        <v>2</v>
      </c>
      <c r="M22" s="42">
        <f>N22*$M$21/100</f>
        <v>109.89</v>
      </c>
      <c r="N22" s="55">
        <v>111</v>
      </c>
    </row>
    <row r="23" spans="1:14" ht="15.75">
      <c r="A23" s="4">
        <v>3</v>
      </c>
      <c r="B23" s="2" t="s">
        <v>28</v>
      </c>
      <c r="C23" s="2" t="s">
        <v>86</v>
      </c>
      <c r="D23" s="6">
        <v>2</v>
      </c>
      <c r="E23" s="6" t="s">
        <v>101</v>
      </c>
      <c r="F23" s="6" t="s">
        <v>104</v>
      </c>
      <c r="G23" s="6">
        <v>23</v>
      </c>
      <c r="H23" s="6">
        <v>2003</v>
      </c>
      <c r="I23" s="6">
        <v>21</v>
      </c>
      <c r="J23" s="37">
        <v>0.001261574074074074</v>
      </c>
      <c r="K23" s="40">
        <f t="shared" si="1"/>
        <v>3</v>
      </c>
      <c r="L23" s="4">
        <v>2</v>
      </c>
      <c r="M23" s="42">
        <f>N23*$M$21/100</f>
        <v>140.58</v>
      </c>
      <c r="N23" s="55">
        <v>142</v>
      </c>
    </row>
    <row r="24" spans="1:14" ht="15.75">
      <c r="A24" s="4">
        <v>4</v>
      </c>
      <c r="B24" s="2" t="s">
        <v>52</v>
      </c>
      <c r="C24" s="2" t="s">
        <v>86</v>
      </c>
      <c r="D24" s="6">
        <v>3</v>
      </c>
      <c r="E24" s="6" t="s">
        <v>101</v>
      </c>
      <c r="F24" s="6" t="s">
        <v>104</v>
      </c>
      <c r="G24" s="6">
        <v>23</v>
      </c>
      <c r="H24" s="6">
        <v>2003</v>
      </c>
      <c r="I24" s="6">
        <v>21</v>
      </c>
      <c r="J24" s="37">
        <v>0.0013750000000000001</v>
      </c>
      <c r="K24" s="40">
        <f t="shared" si="1"/>
        <v>4</v>
      </c>
      <c r="L24" s="4">
        <v>3</v>
      </c>
      <c r="M24" s="42">
        <f>N24*$M$21/100</f>
        <v>160.38</v>
      </c>
      <c r="N24">
        <v>162</v>
      </c>
    </row>
    <row r="25" spans="1:12" ht="15.75">
      <c r="A25" s="4">
        <v>5</v>
      </c>
      <c r="B25" s="2" t="s">
        <v>5</v>
      </c>
      <c r="C25" s="2" t="s">
        <v>86</v>
      </c>
      <c r="D25" s="6">
        <v>2</v>
      </c>
      <c r="E25" s="6" t="s">
        <v>101</v>
      </c>
      <c r="F25" s="6" t="s">
        <v>104</v>
      </c>
      <c r="G25" s="6">
        <v>23</v>
      </c>
      <c r="H25" s="6">
        <v>2003</v>
      </c>
      <c r="I25" s="6">
        <v>21</v>
      </c>
      <c r="J25" s="37">
        <v>0.0014699074074074074</v>
      </c>
      <c r="K25" s="40">
        <f t="shared" si="1"/>
        <v>5</v>
      </c>
      <c r="L25" s="4">
        <v>3</v>
      </c>
    </row>
    <row r="26" spans="1:12" ht="15.75">
      <c r="A26" s="4">
        <v>6</v>
      </c>
      <c r="B26" s="39" t="s">
        <v>35</v>
      </c>
      <c r="C26" s="2" t="s">
        <v>77</v>
      </c>
      <c r="D26" s="6">
        <v>2</v>
      </c>
      <c r="E26" s="6" t="s">
        <v>101</v>
      </c>
      <c r="F26" s="6" t="s">
        <v>104</v>
      </c>
      <c r="G26" s="6">
        <v>23</v>
      </c>
      <c r="H26" s="6">
        <v>2003</v>
      </c>
      <c r="I26" s="6">
        <v>21</v>
      </c>
      <c r="J26" s="37">
        <v>0.0014768518518518516</v>
      </c>
      <c r="K26" s="40">
        <f t="shared" si="1"/>
        <v>6</v>
      </c>
      <c r="L26" s="4">
        <v>3</v>
      </c>
    </row>
    <row r="27" spans="1:12" ht="15.75">
      <c r="A27" s="4">
        <v>7</v>
      </c>
      <c r="B27" s="2" t="s">
        <v>58</v>
      </c>
      <c r="C27" s="2" t="s">
        <v>75</v>
      </c>
      <c r="D27" s="6">
        <v>3</v>
      </c>
      <c r="E27" s="6" t="s">
        <v>101</v>
      </c>
      <c r="F27" s="6" t="s">
        <v>104</v>
      </c>
      <c r="G27" s="6">
        <v>23</v>
      </c>
      <c r="H27" s="6">
        <v>2002</v>
      </c>
      <c r="I27" s="6">
        <v>22</v>
      </c>
      <c r="J27" s="37">
        <v>0.0015775462962962963</v>
      </c>
      <c r="K27" s="40">
        <f t="shared" si="1"/>
        <v>7</v>
      </c>
      <c r="L27" s="4">
        <v>3</v>
      </c>
    </row>
    <row r="28" spans="1:12" ht="15.75">
      <c r="A28" s="4">
        <v>8</v>
      </c>
      <c r="B28" s="3" t="s">
        <v>115</v>
      </c>
      <c r="C28" s="2" t="s">
        <v>75</v>
      </c>
      <c r="D28" s="4">
        <v>3</v>
      </c>
      <c r="E28" s="6" t="s">
        <v>101</v>
      </c>
      <c r="F28" s="6" t="s">
        <v>104</v>
      </c>
      <c r="G28" s="6">
        <v>23</v>
      </c>
      <c r="H28" s="8">
        <v>2003</v>
      </c>
      <c r="I28" s="6">
        <v>22</v>
      </c>
      <c r="J28" s="37">
        <v>0.0015925925925925927</v>
      </c>
      <c r="K28" s="40">
        <f t="shared" si="1"/>
        <v>8</v>
      </c>
      <c r="L28" s="4">
        <v>3</v>
      </c>
    </row>
    <row r="29" spans="1:12" ht="15.75">
      <c r="A29" s="4">
        <v>9</v>
      </c>
      <c r="B29" s="2" t="s">
        <v>27</v>
      </c>
      <c r="C29" s="2" t="s">
        <v>86</v>
      </c>
      <c r="D29" s="6">
        <v>3</v>
      </c>
      <c r="E29" s="6" t="s">
        <v>101</v>
      </c>
      <c r="F29" s="6" t="s">
        <v>104</v>
      </c>
      <c r="G29" s="6">
        <v>23</v>
      </c>
      <c r="H29" s="6">
        <v>2003</v>
      </c>
      <c r="I29" s="6">
        <v>21</v>
      </c>
      <c r="J29" s="37">
        <v>0.0016006944444444445</v>
      </c>
      <c r="K29" s="40">
        <f t="shared" si="1"/>
        <v>9</v>
      </c>
      <c r="L29" s="4">
        <v>3</v>
      </c>
    </row>
    <row r="30" spans="1:12" ht="15.75">
      <c r="A30" s="4">
        <v>10</v>
      </c>
      <c r="B30" s="2" t="s">
        <v>53</v>
      </c>
      <c r="C30" s="2" t="s">
        <v>86</v>
      </c>
      <c r="D30" s="6">
        <v>3</v>
      </c>
      <c r="E30" s="6" t="s">
        <v>101</v>
      </c>
      <c r="F30" s="6" t="s">
        <v>104</v>
      </c>
      <c r="G30" s="6">
        <v>23</v>
      </c>
      <c r="H30" s="6">
        <v>2003</v>
      </c>
      <c r="I30" s="6">
        <v>21</v>
      </c>
      <c r="J30" s="37">
        <v>0.0016377314814814815</v>
      </c>
      <c r="K30" s="40">
        <f t="shared" si="1"/>
        <v>10</v>
      </c>
      <c r="L30" s="4" t="s">
        <v>72</v>
      </c>
    </row>
    <row r="31" spans="1:12" ht="15.75">
      <c r="A31" s="4">
        <v>11</v>
      </c>
      <c r="B31" s="2" t="s">
        <v>65</v>
      </c>
      <c r="C31" s="2" t="s">
        <v>77</v>
      </c>
      <c r="D31" s="6">
        <v>3</v>
      </c>
      <c r="E31" s="6" t="s">
        <v>101</v>
      </c>
      <c r="F31" s="6" t="s">
        <v>104</v>
      </c>
      <c r="G31" s="6">
        <v>2</v>
      </c>
      <c r="H31" s="6">
        <v>2003</v>
      </c>
      <c r="I31" s="6">
        <v>21</v>
      </c>
      <c r="J31" s="37">
        <v>0.0016574074074074076</v>
      </c>
      <c r="K31" s="40">
        <f t="shared" si="1"/>
        <v>11</v>
      </c>
      <c r="L31" s="4" t="s">
        <v>72</v>
      </c>
    </row>
    <row r="32" spans="1:12" ht="15.75">
      <c r="A32" s="4">
        <v>12</v>
      </c>
      <c r="B32" s="2" t="s">
        <v>39</v>
      </c>
      <c r="C32" s="2" t="s">
        <v>84</v>
      </c>
      <c r="D32" s="6">
        <v>2</v>
      </c>
      <c r="E32" s="6" t="s">
        <v>101</v>
      </c>
      <c r="F32" s="6" t="s">
        <v>104</v>
      </c>
      <c r="G32" s="6">
        <v>2</v>
      </c>
      <c r="H32" s="6">
        <v>2003</v>
      </c>
      <c r="I32" s="6">
        <v>22</v>
      </c>
      <c r="J32" s="37">
        <v>0.0020185185185185184</v>
      </c>
      <c r="K32" s="40">
        <f t="shared" si="1"/>
        <v>12</v>
      </c>
      <c r="L32" s="26" t="s">
        <v>123</v>
      </c>
    </row>
    <row r="33" spans="1:12" ht="15.75">
      <c r="A33" s="4">
        <v>13</v>
      </c>
      <c r="B33" s="35" t="s">
        <v>25</v>
      </c>
      <c r="C33" s="35" t="s">
        <v>51</v>
      </c>
      <c r="D33" s="29" t="s">
        <v>71</v>
      </c>
      <c r="E33" s="6" t="s">
        <v>101</v>
      </c>
      <c r="F33" s="6" t="s">
        <v>104</v>
      </c>
      <c r="G33" s="6">
        <v>2</v>
      </c>
      <c r="H33" s="29">
        <v>2002</v>
      </c>
      <c r="I33" s="6">
        <v>21</v>
      </c>
      <c r="J33" s="37">
        <v>0.0020914351851851853</v>
      </c>
      <c r="K33" s="40">
        <f t="shared" si="1"/>
        <v>13</v>
      </c>
      <c r="L33" s="10"/>
    </row>
    <row r="34" spans="1:12" ht="15.75">
      <c r="A34" s="4">
        <v>14</v>
      </c>
      <c r="B34" s="2" t="s">
        <v>26</v>
      </c>
      <c r="C34" s="2" t="s">
        <v>51</v>
      </c>
      <c r="D34" s="35"/>
      <c r="E34" s="6" t="s">
        <v>101</v>
      </c>
      <c r="F34" s="6" t="s">
        <v>104</v>
      </c>
      <c r="G34" s="6">
        <v>2</v>
      </c>
      <c r="H34" s="6">
        <v>2003</v>
      </c>
      <c r="I34" s="6">
        <v>21</v>
      </c>
      <c r="J34" s="37">
        <v>0.004166666666666667</v>
      </c>
      <c r="K34" s="40">
        <f t="shared" si="1"/>
        <v>14</v>
      </c>
      <c r="L34" s="10"/>
    </row>
    <row r="35" spans="1:12" ht="27.75" customHeight="1">
      <c r="A35" s="46"/>
      <c r="B35" s="45" t="s">
        <v>137</v>
      </c>
      <c r="C35" s="45"/>
      <c r="D35" s="54"/>
      <c r="E35" s="44"/>
      <c r="F35" s="44"/>
      <c r="G35" s="44"/>
      <c r="H35" s="44"/>
      <c r="I35" s="44"/>
      <c r="J35" s="47"/>
      <c r="K35" s="48"/>
      <c r="L35" s="16"/>
    </row>
    <row r="36" spans="1:12" ht="15.75">
      <c r="A36" s="51">
        <v>2</v>
      </c>
      <c r="B36" s="44" t="s">
        <v>125</v>
      </c>
      <c r="C36" s="53">
        <v>0.001261574074074074</v>
      </c>
      <c r="D36" s="54"/>
      <c r="E36" s="44"/>
      <c r="F36" s="44"/>
      <c r="G36" s="44"/>
      <c r="H36" s="44"/>
      <c r="I36" s="44"/>
      <c r="J36" s="47"/>
      <c r="K36" s="48"/>
      <c r="L36" s="16"/>
    </row>
    <row r="37" spans="1:12" ht="15.75">
      <c r="A37" s="52" t="s">
        <v>119</v>
      </c>
      <c r="B37" s="53" t="s">
        <v>126</v>
      </c>
      <c r="C37" s="53">
        <v>0.0016203703703703703</v>
      </c>
      <c r="D37" s="54"/>
      <c r="E37" s="44"/>
      <c r="F37" s="44"/>
      <c r="G37" s="44"/>
      <c r="H37" s="44"/>
      <c r="I37" s="44"/>
      <c r="J37" s="47"/>
      <c r="K37" s="48"/>
      <c r="L37" s="16"/>
    </row>
    <row r="38" spans="1:12" ht="15.75">
      <c r="A38" s="52" t="s">
        <v>72</v>
      </c>
      <c r="B38" s="53" t="s">
        <v>127</v>
      </c>
      <c r="C38" s="53">
        <v>0.0018518518518518517</v>
      </c>
      <c r="D38" s="54"/>
      <c r="E38" s="44"/>
      <c r="F38" s="44"/>
      <c r="G38" s="44"/>
      <c r="H38" s="44"/>
      <c r="I38" s="44"/>
      <c r="J38" s="47"/>
      <c r="K38" s="48"/>
      <c r="L38" s="16"/>
    </row>
    <row r="40" spans="2:8" ht="15.75">
      <c r="B40" s="25" t="s">
        <v>66</v>
      </c>
      <c r="C40" s="25"/>
      <c r="D40" s="25"/>
      <c r="E40" s="25"/>
      <c r="F40" s="25"/>
      <c r="G40" s="25"/>
      <c r="H40" s="25" t="s">
        <v>67</v>
      </c>
    </row>
    <row r="41" spans="2:8" ht="15.75">
      <c r="B41" s="25"/>
      <c r="C41" s="25"/>
      <c r="D41" s="25"/>
      <c r="E41" s="25"/>
      <c r="F41" s="25"/>
      <c r="G41" s="25"/>
      <c r="H41" s="25"/>
    </row>
    <row r="42" spans="2:8" ht="15.75">
      <c r="B42" s="25" t="s">
        <v>19</v>
      </c>
      <c r="C42" s="25"/>
      <c r="D42" s="25"/>
      <c r="E42" s="25"/>
      <c r="F42" s="25"/>
      <c r="G42" s="25"/>
      <c r="H42" s="25" t="s">
        <v>68</v>
      </c>
    </row>
    <row r="43" spans="2:8" ht="15.75">
      <c r="B43" s="25"/>
      <c r="C43" s="25"/>
      <c r="D43" s="25"/>
      <c r="E43" s="25"/>
      <c r="F43" s="25"/>
      <c r="G43" s="25"/>
      <c r="H43" s="25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6"/>
  <sheetViews>
    <sheetView zoomScalePageLayoutView="0" workbookViewId="0" topLeftCell="A7">
      <selection activeCell="L29" sqref="L29"/>
    </sheetView>
  </sheetViews>
  <sheetFormatPr defaultColWidth="9.140625" defaultRowHeight="15"/>
  <cols>
    <col min="1" max="1" width="6.57421875" style="0" customWidth="1"/>
    <col min="2" max="2" width="25.7109375" style="0" customWidth="1"/>
    <col min="3" max="3" width="28.7109375" style="0" customWidth="1"/>
    <col min="4" max="4" width="7.421875" style="0" customWidth="1"/>
    <col min="5" max="5" width="5.8515625" style="0" customWidth="1"/>
    <col min="6" max="6" width="8.7109375" style="0" customWidth="1"/>
    <col min="7" max="7" width="6.8515625" style="0" customWidth="1"/>
    <col min="8" max="8" width="6.00390625" style="7" customWidth="1"/>
    <col min="9" max="9" width="5.7109375" style="0" customWidth="1"/>
    <col min="10" max="10" width="10.421875" style="0" customWidth="1"/>
    <col min="11" max="11" width="8.421875" style="0" customWidth="1"/>
    <col min="12" max="12" width="15.8515625" style="0" customWidth="1"/>
    <col min="13" max="14" width="0" style="0" hidden="1" customWidth="1"/>
  </cols>
  <sheetData>
    <row r="1" ht="83.25" customHeight="1"/>
    <row r="2" spans="2:7" ht="53.25" customHeight="1">
      <c r="B2" s="59" t="s">
        <v>62</v>
      </c>
      <c r="C2" s="59"/>
      <c r="D2" s="12"/>
      <c r="E2" s="12"/>
      <c r="F2" s="12"/>
      <c r="G2" s="12"/>
    </row>
    <row r="3" ht="13.5" customHeight="1">
      <c r="I3" s="24"/>
    </row>
    <row r="4" spans="1:12" ht="38.25" customHeight="1">
      <c r="A4" s="32" t="s">
        <v>29</v>
      </c>
      <c r="B4" s="32" t="s">
        <v>82</v>
      </c>
      <c r="C4" s="32" t="s">
        <v>83</v>
      </c>
      <c r="D4" s="32" t="s">
        <v>69</v>
      </c>
      <c r="E4" s="32" t="s">
        <v>78</v>
      </c>
      <c r="F4" s="32" t="s">
        <v>79</v>
      </c>
      <c r="G4" s="32" t="s">
        <v>80</v>
      </c>
      <c r="H4" s="31" t="s">
        <v>55</v>
      </c>
      <c r="I4" s="31" t="s">
        <v>111</v>
      </c>
      <c r="J4" s="31" t="s">
        <v>0</v>
      </c>
      <c r="K4" s="31" t="s">
        <v>1</v>
      </c>
      <c r="L4" s="31" t="s">
        <v>54</v>
      </c>
    </row>
    <row r="5" spans="1:12" ht="22.5" customHeight="1">
      <c r="A5" s="16"/>
      <c r="B5" s="17" t="s">
        <v>64</v>
      </c>
      <c r="C5" s="17"/>
      <c r="D5" s="30"/>
      <c r="E5" s="30"/>
      <c r="F5" s="30"/>
      <c r="G5" s="30"/>
      <c r="H5" s="14"/>
      <c r="I5" s="14"/>
      <c r="J5" s="14"/>
      <c r="K5" s="14"/>
      <c r="L5" s="14"/>
    </row>
    <row r="6" spans="1:14" ht="15.75">
      <c r="A6" s="4">
        <v>1</v>
      </c>
      <c r="B6" s="2" t="s">
        <v>12</v>
      </c>
      <c r="C6" s="2" t="s">
        <v>76</v>
      </c>
      <c r="D6" s="6">
        <v>2</v>
      </c>
      <c r="E6" s="6" t="s">
        <v>102</v>
      </c>
      <c r="F6" s="6" t="s">
        <v>103</v>
      </c>
      <c r="G6" s="6">
        <v>23</v>
      </c>
      <c r="H6" s="8">
        <v>2000</v>
      </c>
      <c r="I6" s="8">
        <v>22</v>
      </c>
      <c r="J6" s="37">
        <v>0.0010775462962962963</v>
      </c>
      <c r="K6" s="40">
        <f>RANK(J6,$J$6:$J$15,1)</f>
        <v>1</v>
      </c>
      <c r="L6" s="4">
        <v>2</v>
      </c>
      <c r="M6">
        <v>93</v>
      </c>
      <c r="N6">
        <v>100</v>
      </c>
    </row>
    <row r="7" spans="1:14" ht="15.75">
      <c r="A7" s="4">
        <v>2</v>
      </c>
      <c r="B7" s="2" t="s">
        <v>13</v>
      </c>
      <c r="C7" s="2" t="s">
        <v>76</v>
      </c>
      <c r="D7" s="6">
        <v>2</v>
      </c>
      <c r="E7" s="6" t="s">
        <v>102</v>
      </c>
      <c r="F7" s="6" t="s">
        <v>103</v>
      </c>
      <c r="G7" s="6">
        <v>23</v>
      </c>
      <c r="H7" s="8">
        <v>2001</v>
      </c>
      <c r="I7" s="8">
        <v>22</v>
      </c>
      <c r="J7" s="37">
        <v>0.0012986111111111113</v>
      </c>
      <c r="K7" s="40">
        <f aca="true" t="shared" si="0" ref="K7:K15">RANK(J7,$J$6:$J$15,1)</f>
        <v>2</v>
      </c>
      <c r="L7" s="4">
        <v>3</v>
      </c>
      <c r="M7" s="42">
        <f>N7*$M$6/100</f>
        <v>106.02</v>
      </c>
      <c r="N7" s="43">
        <v>114</v>
      </c>
    </row>
    <row r="8" spans="1:14" ht="15.75">
      <c r="A8" s="4">
        <v>3</v>
      </c>
      <c r="B8" s="2" t="s">
        <v>7</v>
      </c>
      <c r="C8" s="2" t="s">
        <v>76</v>
      </c>
      <c r="D8" s="6">
        <v>2</v>
      </c>
      <c r="E8" s="6" t="s">
        <v>102</v>
      </c>
      <c r="F8" s="6" t="s">
        <v>103</v>
      </c>
      <c r="G8" s="6">
        <v>23</v>
      </c>
      <c r="H8" s="8">
        <v>2000</v>
      </c>
      <c r="I8" s="8">
        <v>22</v>
      </c>
      <c r="J8" s="37">
        <v>0.0013773148148148147</v>
      </c>
      <c r="K8" s="40">
        <f t="shared" si="0"/>
        <v>3</v>
      </c>
      <c r="L8" s="4">
        <v>3</v>
      </c>
      <c r="M8" s="42">
        <f>N8*$M$6/100</f>
        <v>135.78</v>
      </c>
      <c r="N8" s="43">
        <v>146</v>
      </c>
    </row>
    <row r="9" spans="1:14" ht="15.75">
      <c r="A9" s="4">
        <v>4</v>
      </c>
      <c r="B9" s="2" t="s">
        <v>10</v>
      </c>
      <c r="C9" s="2" t="s">
        <v>76</v>
      </c>
      <c r="D9" s="6">
        <v>3</v>
      </c>
      <c r="E9" s="6" t="s">
        <v>102</v>
      </c>
      <c r="F9" s="6" t="s">
        <v>103</v>
      </c>
      <c r="G9" s="6">
        <v>23</v>
      </c>
      <c r="H9" s="8">
        <v>2001</v>
      </c>
      <c r="I9" s="8">
        <v>22</v>
      </c>
      <c r="J9" s="37">
        <v>0.001417824074074074</v>
      </c>
      <c r="K9" s="40">
        <f t="shared" si="0"/>
        <v>4</v>
      </c>
      <c r="L9" s="4">
        <v>3</v>
      </c>
      <c r="M9" s="42">
        <f>N9*$M$6/100</f>
        <v>154.38</v>
      </c>
      <c r="N9">
        <v>166</v>
      </c>
    </row>
    <row r="10" spans="1:12" ht="15.75">
      <c r="A10" s="4">
        <v>5</v>
      </c>
      <c r="B10" s="2" t="s">
        <v>21</v>
      </c>
      <c r="C10" s="2" t="s">
        <v>77</v>
      </c>
      <c r="D10" s="6">
        <v>2</v>
      </c>
      <c r="E10" s="6" t="s">
        <v>102</v>
      </c>
      <c r="F10" s="6" t="s">
        <v>103</v>
      </c>
      <c r="G10" s="6">
        <v>23</v>
      </c>
      <c r="H10" s="6">
        <v>2001</v>
      </c>
      <c r="I10" s="6">
        <v>21</v>
      </c>
      <c r="J10" s="37">
        <v>0.0014618055555555556</v>
      </c>
      <c r="K10" s="40">
        <f t="shared" si="0"/>
        <v>5</v>
      </c>
      <c r="L10" s="4">
        <v>3</v>
      </c>
    </row>
    <row r="11" spans="1:12" ht="15.75">
      <c r="A11" s="4">
        <v>6</v>
      </c>
      <c r="B11" s="2" t="s">
        <v>6</v>
      </c>
      <c r="C11" s="2" t="s">
        <v>76</v>
      </c>
      <c r="D11" s="6">
        <v>2</v>
      </c>
      <c r="E11" s="6" t="s">
        <v>102</v>
      </c>
      <c r="F11" s="6" t="s">
        <v>103</v>
      </c>
      <c r="G11" s="6">
        <v>23</v>
      </c>
      <c r="H11" s="8">
        <v>2001</v>
      </c>
      <c r="I11" s="8">
        <v>22</v>
      </c>
      <c r="J11" s="37">
        <v>0.0014664351851851852</v>
      </c>
      <c r="K11" s="40">
        <f t="shared" si="0"/>
        <v>6</v>
      </c>
      <c r="L11" s="4">
        <v>3</v>
      </c>
    </row>
    <row r="12" spans="1:12" ht="15.75">
      <c r="A12" s="4">
        <v>7</v>
      </c>
      <c r="B12" s="2" t="s">
        <v>8</v>
      </c>
      <c r="C12" s="2" t="s">
        <v>76</v>
      </c>
      <c r="D12" s="29">
        <v>3</v>
      </c>
      <c r="E12" s="6" t="s">
        <v>102</v>
      </c>
      <c r="F12" s="6" t="s">
        <v>103</v>
      </c>
      <c r="G12" s="6">
        <v>23</v>
      </c>
      <c r="H12" s="8">
        <v>2001</v>
      </c>
      <c r="I12" s="8">
        <v>22</v>
      </c>
      <c r="J12" s="37">
        <v>0.0014837962962962964</v>
      </c>
      <c r="K12" s="40">
        <f t="shared" si="0"/>
        <v>7</v>
      </c>
      <c r="L12" s="4">
        <v>3</v>
      </c>
    </row>
    <row r="13" spans="1:12" s="28" customFormat="1" ht="15.75">
      <c r="A13" s="9">
        <v>8</v>
      </c>
      <c r="B13" s="2" t="s">
        <v>50</v>
      </c>
      <c r="C13" s="2" t="s">
        <v>51</v>
      </c>
      <c r="D13" s="29" t="s">
        <v>73</v>
      </c>
      <c r="E13" s="6" t="s">
        <v>102</v>
      </c>
      <c r="F13" s="6" t="s">
        <v>103</v>
      </c>
      <c r="G13" s="6">
        <v>23</v>
      </c>
      <c r="H13" s="29">
        <v>1999</v>
      </c>
      <c r="I13" s="6">
        <v>21</v>
      </c>
      <c r="J13" s="37">
        <v>0.0020081018518518516</v>
      </c>
      <c r="K13" s="40">
        <f t="shared" si="0"/>
        <v>8</v>
      </c>
      <c r="L13" s="26" t="s">
        <v>123</v>
      </c>
    </row>
    <row r="14" spans="1:12" ht="15.75">
      <c r="A14" s="4">
        <v>9</v>
      </c>
      <c r="B14" s="3" t="s">
        <v>95</v>
      </c>
      <c r="C14" s="3" t="s">
        <v>116</v>
      </c>
      <c r="D14" s="29" t="s">
        <v>71</v>
      </c>
      <c r="E14" s="6" t="s">
        <v>102</v>
      </c>
      <c r="F14" s="6" t="s">
        <v>103</v>
      </c>
      <c r="G14" s="6">
        <v>2</v>
      </c>
      <c r="H14" s="4">
        <v>2000</v>
      </c>
      <c r="I14" s="6">
        <v>21</v>
      </c>
      <c r="J14" s="37">
        <v>0.0027037037037037043</v>
      </c>
      <c r="K14" s="40">
        <f t="shared" si="0"/>
        <v>9</v>
      </c>
      <c r="L14" s="1"/>
    </row>
    <row r="15" spans="1:12" ht="15.75">
      <c r="A15" s="4">
        <v>10</v>
      </c>
      <c r="B15" s="2" t="s">
        <v>100</v>
      </c>
      <c r="C15" s="2" t="s">
        <v>51</v>
      </c>
      <c r="D15" s="41"/>
      <c r="E15" s="6" t="s">
        <v>102</v>
      </c>
      <c r="F15" s="6" t="s">
        <v>103</v>
      </c>
      <c r="G15" s="6">
        <v>2</v>
      </c>
      <c r="H15" s="8">
        <v>2001</v>
      </c>
      <c r="I15" s="6">
        <v>21</v>
      </c>
      <c r="J15" s="37">
        <v>0.002923611111111111</v>
      </c>
      <c r="K15" s="40">
        <f t="shared" si="0"/>
        <v>10</v>
      </c>
      <c r="L15" s="1"/>
    </row>
    <row r="16" spans="1:12" ht="26.25" customHeight="1">
      <c r="A16" s="46"/>
      <c r="B16" s="45" t="s">
        <v>128</v>
      </c>
      <c r="C16" s="45"/>
      <c r="D16" s="50"/>
      <c r="E16" s="44"/>
      <c r="F16" s="44"/>
      <c r="G16" s="44"/>
      <c r="H16" s="20"/>
      <c r="I16" s="44"/>
      <c r="J16" s="47"/>
      <c r="K16" s="48"/>
      <c r="L16" s="15"/>
    </row>
    <row r="17" spans="1:12" ht="15.75">
      <c r="A17" s="51">
        <v>2</v>
      </c>
      <c r="B17" s="44" t="s">
        <v>129</v>
      </c>
      <c r="C17" s="53">
        <v>0.0012268518518518518</v>
      </c>
      <c r="D17" s="50"/>
      <c r="E17" s="44"/>
      <c r="F17" s="44"/>
      <c r="G17" s="44"/>
      <c r="H17" s="20"/>
      <c r="I17" s="44"/>
      <c r="J17" s="47"/>
      <c r="K17" s="48"/>
      <c r="L17" s="15"/>
    </row>
    <row r="18" spans="1:12" ht="15.75">
      <c r="A18" s="52" t="s">
        <v>119</v>
      </c>
      <c r="B18" s="53" t="s">
        <v>130</v>
      </c>
      <c r="C18" s="53">
        <v>0.0015624999999999999</v>
      </c>
      <c r="D18" s="50"/>
      <c r="E18" s="44"/>
      <c r="F18" s="44"/>
      <c r="G18" s="44"/>
      <c r="H18" s="20"/>
      <c r="I18" s="44"/>
      <c r="J18" s="47"/>
      <c r="K18" s="48"/>
      <c r="L18" s="15"/>
    </row>
    <row r="19" spans="1:12" ht="15.75">
      <c r="A19" s="52" t="s">
        <v>72</v>
      </c>
      <c r="B19" s="53" t="s">
        <v>131</v>
      </c>
      <c r="C19" s="53">
        <v>0.0017824074074074072</v>
      </c>
      <c r="D19" s="50"/>
      <c r="E19" s="44"/>
      <c r="F19" s="44"/>
      <c r="G19" s="44"/>
      <c r="H19" s="20"/>
      <c r="I19" s="44"/>
      <c r="J19" s="47"/>
      <c r="K19" s="48"/>
      <c r="L19" s="15"/>
    </row>
    <row r="20" spans="1:12" ht="23.25" customHeight="1">
      <c r="A20" s="15"/>
      <c r="B20" s="17" t="s">
        <v>63</v>
      </c>
      <c r="C20" s="17"/>
      <c r="D20" s="19"/>
      <c r="E20" s="19"/>
      <c r="F20" s="19"/>
      <c r="G20" s="19"/>
      <c r="H20" s="20"/>
      <c r="I20" s="21"/>
      <c r="J20" s="15"/>
      <c r="K20" s="15"/>
      <c r="L20" s="15"/>
    </row>
    <row r="21" spans="1:14" ht="15.75">
      <c r="A21" s="4">
        <v>1</v>
      </c>
      <c r="B21" s="3" t="s">
        <v>93</v>
      </c>
      <c r="C21" s="3" t="s">
        <v>116</v>
      </c>
      <c r="D21" s="33">
        <v>2</v>
      </c>
      <c r="E21" s="6" t="s">
        <v>101</v>
      </c>
      <c r="F21" s="6" t="s">
        <v>103</v>
      </c>
      <c r="G21" s="6">
        <v>23</v>
      </c>
      <c r="H21" s="4">
        <v>2000</v>
      </c>
      <c r="I21" s="6">
        <v>21</v>
      </c>
      <c r="J21" s="37">
        <v>0.0008715277777777776</v>
      </c>
      <c r="K21" s="40">
        <f>RANK(J21,$J$21:$J$38,1)</f>
        <v>1</v>
      </c>
      <c r="L21" s="4">
        <v>2</v>
      </c>
      <c r="M21">
        <v>75</v>
      </c>
      <c r="N21">
        <v>100</v>
      </c>
    </row>
    <row r="22" spans="1:14" ht="15.75">
      <c r="A22" s="4">
        <v>2</v>
      </c>
      <c r="B22" s="2" t="s">
        <v>16</v>
      </c>
      <c r="C22" s="2" t="s">
        <v>77</v>
      </c>
      <c r="D22" s="6">
        <v>2</v>
      </c>
      <c r="E22" s="6" t="s">
        <v>101</v>
      </c>
      <c r="F22" s="6" t="s">
        <v>103</v>
      </c>
      <c r="G22" s="6">
        <v>23</v>
      </c>
      <c r="H22" s="6">
        <v>1999</v>
      </c>
      <c r="I22" s="6">
        <v>21</v>
      </c>
      <c r="J22" s="37">
        <v>0.0009780092592592592</v>
      </c>
      <c r="K22" s="40">
        <f aca="true" t="shared" si="1" ref="K22:K38">RANK(J22,$J$21:$J$38,1)</f>
        <v>2</v>
      </c>
      <c r="L22" s="4">
        <v>2</v>
      </c>
      <c r="M22" s="42">
        <f>N22*$M$21/100</f>
        <v>85.5</v>
      </c>
      <c r="N22" s="43">
        <v>114</v>
      </c>
    </row>
    <row r="23" spans="1:14" ht="15.75">
      <c r="A23" s="4">
        <v>3</v>
      </c>
      <c r="B23" s="2" t="s">
        <v>15</v>
      </c>
      <c r="C23" s="2" t="s">
        <v>77</v>
      </c>
      <c r="D23" s="6">
        <v>2</v>
      </c>
      <c r="E23" s="6" t="s">
        <v>101</v>
      </c>
      <c r="F23" s="6" t="s">
        <v>103</v>
      </c>
      <c r="G23" s="6">
        <v>23</v>
      </c>
      <c r="H23" s="6">
        <v>2000</v>
      </c>
      <c r="I23" s="6">
        <v>21</v>
      </c>
      <c r="J23" s="37">
        <v>0.001017361111111111</v>
      </c>
      <c r="K23" s="40">
        <f t="shared" si="1"/>
        <v>3</v>
      </c>
      <c r="L23" s="4">
        <v>3</v>
      </c>
      <c r="M23" s="42">
        <f>N23*$M$21/100</f>
        <v>109.5</v>
      </c>
      <c r="N23" s="43">
        <v>146</v>
      </c>
    </row>
    <row r="24" spans="1:14" ht="15.75">
      <c r="A24" s="4">
        <v>4</v>
      </c>
      <c r="B24" s="11" t="s">
        <v>94</v>
      </c>
      <c r="C24" s="3" t="s">
        <v>116</v>
      </c>
      <c r="D24" s="34">
        <v>2</v>
      </c>
      <c r="E24" s="6" t="s">
        <v>101</v>
      </c>
      <c r="F24" s="6" t="s">
        <v>103</v>
      </c>
      <c r="G24" s="6">
        <v>23</v>
      </c>
      <c r="H24" s="4">
        <v>1999</v>
      </c>
      <c r="I24" s="6">
        <v>21</v>
      </c>
      <c r="J24" s="37">
        <v>0.001042824074074074</v>
      </c>
      <c r="K24" s="40">
        <f t="shared" si="1"/>
        <v>4</v>
      </c>
      <c r="L24" s="4">
        <v>3</v>
      </c>
      <c r="M24" s="42">
        <f>N24*$M$21/100</f>
        <v>124.5</v>
      </c>
      <c r="N24">
        <v>166</v>
      </c>
    </row>
    <row r="25" spans="1:12" ht="15.75">
      <c r="A25" s="4">
        <v>5</v>
      </c>
      <c r="B25" s="2" t="s">
        <v>3</v>
      </c>
      <c r="C25" s="2" t="s">
        <v>75</v>
      </c>
      <c r="D25" s="6">
        <v>3</v>
      </c>
      <c r="E25" s="6" t="s">
        <v>101</v>
      </c>
      <c r="F25" s="6" t="s">
        <v>103</v>
      </c>
      <c r="G25" s="6">
        <v>23</v>
      </c>
      <c r="H25" s="6">
        <v>2001</v>
      </c>
      <c r="I25" s="6">
        <v>22</v>
      </c>
      <c r="J25" s="37">
        <v>0.0010925925925925925</v>
      </c>
      <c r="K25" s="40">
        <f t="shared" si="1"/>
        <v>5</v>
      </c>
      <c r="L25" s="4">
        <v>3</v>
      </c>
    </row>
    <row r="26" spans="1:12" ht="15.75">
      <c r="A26" s="4">
        <v>6</v>
      </c>
      <c r="B26" s="2" t="s">
        <v>57</v>
      </c>
      <c r="C26" s="2" t="s">
        <v>75</v>
      </c>
      <c r="D26" s="6">
        <v>3</v>
      </c>
      <c r="E26" s="6" t="s">
        <v>101</v>
      </c>
      <c r="F26" s="6" t="s">
        <v>103</v>
      </c>
      <c r="G26" s="6">
        <v>23</v>
      </c>
      <c r="H26" s="6">
        <v>2001</v>
      </c>
      <c r="I26" s="6">
        <v>22</v>
      </c>
      <c r="J26" s="37">
        <v>0.001101851851851852</v>
      </c>
      <c r="K26" s="40">
        <f t="shared" si="1"/>
        <v>6</v>
      </c>
      <c r="L26" s="4">
        <v>3</v>
      </c>
    </row>
    <row r="27" spans="1:12" ht="15.75">
      <c r="A27" s="4">
        <v>7</v>
      </c>
      <c r="B27" s="2" t="s">
        <v>32</v>
      </c>
      <c r="C27" s="2" t="s">
        <v>77</v>
      </c>
      <c r="D27" s="6">
        <v>2</v>
      </c>
      <c r="E27" s="6" t="s">
        <v>101</v>
      </c>
      <c r="F27" s="6" t="s">
        <v>103</v>
      </c>
      <c r="G27" s="6">
        <v>23</v>
      </c>
      <c r="H27" s="6">
        <v>2000</v>
      </c>
      <c r="I27" s="6">
        <v>21</v>
      </c>
      <c r="J27" s="37">
        <v>0.001133101851851852</v>
      </c>
      <c r="K27" s="40">
        <f t="shared" si="1"/>
        <v>7</v>
      </c>
      <c r="L27" s="4">
        <v>3</v>
      </c>
    </row>
    <row r="28" spans="1:12" ht="15.75">
      <c r="A28" s="4">
        <v>8</v>
      </c>
      <c r="B28" s="2" t="s">
        <v>4</v>
      </c>
      <c r="C28" s="2" t="s">
        <v>75</v>
      </c>
      <c r="D28" s="6">
        <v>3</v>
      </c>
      <c r="E28" s="6" t="s">
        <v>101</v>
      </c>
      <c r="F28" s="6" t="s">
        <v>103</v>
      </c>
      <c r="G28" s="6">
        <v>23</v>
      </c>
      <c r="H28" s="6">
        <v>2000</v>
      </c>
      <c r="I28" s="6">
        <v>22</v>
      </c>
      <c r="J28" s="37">
        <v>0.0011724537037037035</v>
      </c>
      <c r="K28" s="40">
        <f t="shared" si="1"/>
        <v>8</v>
      </c>
      <c r="L28" s="4">
        <v>3</v>
      </c>
    </row>
    <row r="29" spans="1:12" ht="17.25" customHeight="1">
      <c r="A29" s="4">
        <v>9</v>
      </c>
      <c r="B29" s="3" t="s">
        <v>97</v>
      </c>
      <c r="C29" s="3" t="s">
        <v>116</v>
      </c>
      <c r="D29" s="6" t="s">
        <v>71</v>
      </c>
      <c r="E29" s="6" t="s">
        <v>101</v>
      </c>
      <c r="F29" s="6" t="s">
        <v>103</v>
      </c>
      <c r="G29" s="6">
        <v>23</v>
      </c>
      <c r="H29" s="4">
        <v>2000</v>
      </c>
      <c r="I29" s="6">
        <v>21</v>
      </c>
      <c r="J29" s="37">
        <v>0.0012974537037037037</v>
      </c>
      <c r="K29" s="40">
        <f t="shared" si="1"/>
        <v>9</v>
      </c>
      <c r="L29" s="4" t="s">
        <v>72</v>
      </c>
    </row>
    <row r="30" spans="1:12" ht="15.75">
      <c r="A30" s="4">
        <v>10</v>
      </c>
      <c r="B30" s="2" t="s">
        <v>18</v>
      </c>
      <c r="C30" s="2" t="s">
        <v>77</v>
      </c>
      <c r="D30" s="6">
        <v>2</v>
      </c>
      <c r="E30" s="6" t="s">
        <v>101</v>
      </c>
      <c r="F30" s="6" t="s">
        <v>103</v>
      </c>
      <c r="G30" s="6">
        <v>23</v>
      </c>
      <c r="H30" s="6">
        <v>2001</v>
      </c>
      <c r="I30" s="6">
        <v>21</v>
      </c>
      <c r="J30" s="37">
        <v>0.0013368055555555555</v>
      </c>
      <c r="K30" s="40">
        <f t="shared" si="1"/>
        <v>10</v>
      </c>
      <c r="L30" s="4" t="s">
        <v>72</v>
      </c>
    </row>
    <row r="31" spans="1:12" ht="15.75">
      <c r="A31" s="4">
        <v>11</v>
      </c>
      <c r="B31" s="39" t="s">
        <v>40</v>
      </c>
      <c r="C31" s="2" t="s">
        <v>84</v>
      </c>
      <c r="D31" s="6">
        <v>2</v>
      </c>
      <c r="E31" s="6" t="s">
        <v>101</v>
      </c>
      <c r="F31" s="6" t="s">
        <v>103</v>
      </c>
      <c r="G31" s="6">
        <v>23</v>
      </c>
      <c r="H31" s="6">
        <v>2001</v>
      </c>
      <c r="I31" s="6">
        <v>22</v>
      </c>
      <c r="J31" s="37">
        <v>0.0013506944444444445</v>
      </c>
      <c r="K31" s="40">
        <f t="shared" si="1"/>
        <v>11</v>
      </c>
      <c r="L31" s="4" t="s">
        <v>72</v>
      </c>
    </row>
    <row r="32" spans="1:12" ht="15.75">
      <c r="A32" s="4">
        <v>12</v>
      </c>
      <c r="B32" s="2" t="s">
        <v>2</v>
      </c>
      <c r="C32" s="2" t="s">
        <v>84</v>
      </c>
      <c r="D32" s="6">
        <v>2</v>
      </c>
      <c r="E32" s="6" t="s">
        <v>101</v>
      </c>
      <c r="F32" s="6" t="s">
        <v>103</v>
      </c>
      <c r="G32" s="6">
        <v>23</v>
      </c>
      <c r="H32" s="6">
        <v>2000</v>
      </c>
      <c r="I32" s="6">
        <v>22</v>
      </c>
      <c r="J32" s="37">
        <v>0.0013668981481481481</v>
      </c>
      <c r="K32" s="40">
        <f t="shared" si="1"/>
        <v>12</v>
      </c>
      <c r="L32" s="4" t="s">
        <v>72</v>
      </c>
    </row>
    <row r="33" spans="1:12" ht="15.75">
      <c r="A33" s="4">
        <v>13</v>
      </c>
      <c r="B33" s="2" t="s">
        <v>22</v>
      </c>
      <c r="C33" s="2" t="s">
        <v>84</v>
      </c>
      <c r="D33" s="6">
        <v>2</v>
      </c>
      <c r="E33" s="6" t="s">
        <v>101</v>
      </c>
      <c r="F33" s="6" t="s">
        <v>103</v>
      </c>
      <c r="G33" s="6">
        <v>23</v>
      </c>
      <c r="H33" s="6">
        <v>2000</v>
      </c>
      <c r="I33" s="6">
        <v>22</v>
      </c>
      <c r="J33" s="37">
        <v>0.0014317129629629628</v>
      </c>
      <c r="K33" s="40">
        <f t="shared" si="1"/>
        <v>13</v>
      </c>
      <c r="L33" s="4" t="s">
        <v>72</v>
      </c>
    </row>
    <row r="34" spans="1:12" ht="15.75">
      <c r="A34" s="4">
        <v>14</v>
      </c>
      <c r="B34" s="2" t="s">
        <v>33</v>
      </c>
      <c r="C34" s="2" t="s">
        <v>77</v>
      </c>
      <c r="D34" s="6" t="s">
        <v>70</v>
      </c>
      <c r="E34" s="6" t="s">
        <v>101</v>
      </c>
      <c r="F34" s="6" t="s">
        <v>103</v>
      </c>
      <c r="G34" s="6">
        <v>23</v>
      </c>
      <c r="H34" s="6">
        <v>2000</v>
      </c>
      <c r="I34" s="6">
        <v>21</v>
      </c>
      <c r="J34" s="37">
        <v>0.0014444444444444444</v>
      </c>
      <c r="K34" s="40">
        <f t="shared" si="1"/>
        <v>14</v>
      </c>
      <c r="L34" s="26" t="s">
        <v>123</v>
      </c>
    </row>
    <row r="35" spans="1:12" ht="15.75">
      <c r="A35" s="4">
        <v>15</v>
      </c>
      <c r="B35" s="11" t="s">
        <v>96</v>
      </c>
      <c r="C35" s="3" t="s">
        <v>116</v>
      </c>
      <c r="D35" s="6" t="s">
        <v>71</v>
      </c>
      <c r="E35" s="6" t="s">
        <v>101</v>
      </c>
      <c r="F35" s="6" t="s">
        <v>103</v>
      </c>
      <c r="G35" s="6">
        <v>23</v>
      </c>
      <c r="H35" s="4">
        <v>2000</v>
      </c>
      <c r="I35" s="6">
        <v>21</v>
      </c>
      <c r="J35" s="37">
        <v>0.0014837962962962964</v>
      </c>
      <c r="K35" s="40">
        <f t="shared" si="1"/>
        <v>15</v>
      </c>
      <c r="L35" s="26"/>
    </row>
    <row r="36" spans="1:12" ht="15.75">
      <c r="A36" s="4">
        <v>16</v>
      </c>
      <c r="B36" s="2" t="s">
        <v>17</v>
      </c>
      <c r="C36" s="2" t="s">
        <v>77</v>
      </c>
      <c r="D36" s="6">
        <v>3</v>
      </c>
      <c r="E36" s="6" t="s">
        <v>101</v>
      </c>
      <c r="F36" s="6" t="s">
        <v>103</v>
      </c>
      <c r="G36" s="6">
        <v>2</v>
      </c>
      <c r="H36" s="6">
        <v>2001</v>
      </c>
      <c r="I36" s="6">
        <v>21</v>
      </c>
      <c r="J36" s="37">
        <v>0.0018229166666666665</v>
      </c>
      <c r="K36" s="40">
        <f t="shared" si="1"/>
        <v>16</v>
      </c>
      <c r="L36" s="1"/>
    </row>
    <row r="37" spans="1:12" ht="15.75">
      <c r="A37" s="4">
        <v>17</v>
      </c>
      <c r="B37" s="2" t="s">
        <v>48</v>
      </c>
      <c r="C37" s="2" t="s">
        <v>51</v>
      </c>
      <c r="D37" s="29">
        <v>3</v>
      </c>
      <c r="E37" s="6" t="s">
        <v>101</v>
      </c>
      <c r="F37" s="6" t="s">
        <v>103</v>
      </c>
      <c r="G37" s="6">
        <v>2</v>
      </c>
      <c r="H37" s="29">
        <v>2001</v>
      </c>
      <c r="I37" s="6">
        <v>21</v>
      </c>
      <c r="J37" s="37">
        <v>0.0019085648148148145</v>
      </c>
      <c r="K37" s="40">
        <f t="shared" si="1"/>
        <v>17</v>
      </c>
      <c r="L37" s="10"/>
    </row>
    <row r="38" spans="1:12" ht="15.75">
      <c r="A38" s="4">
        <v>18</v>
      </c>
      <c r="B38" s="3" t="s">
        <v>98</v>
      </c>
      <c r="C38" s="2" t="s">
        <v>51</v>
      </c>
      <c r="D38" s="41"/>
      <c r="E38" s="6" t="s">
        <v>101</v>
      </c>
      <c r="F38" s="6" t="s">
        <v>103</v>
      </c>
      <c r="G38" s="6">
        <v>2</v>
      </c>
      <c r="H38" s="4">
        <v>2001</v>
      </c>
      <c r="I38" s="6">
        <v>21</v>
      </c>
      <c r="J38" s="37">
        <v>0.0028993055555555556</v>
      </c>
      <c r="K38" s="40">
        <f t="shared" si="1"/>
        <v>18</v>
      </c>
      <c r="L38" s="10"/>
    </row>
    <row r="39" spans="1:12" ht="26.25" customHeight="1">
      <c r="A39" s="46"/>
      <c r="B39" s="45" t="s">
        <v>128</v>
      </c>
      <c r="C39" s="45"/>
      <c r="D39" s="50"/>
      <c r="E39" s="44"/>
      <c r="F39" s="44"/>
      <c r="G39" s="44"/>
      <c r="H39" s="46"/>
      <c r="I39" s="44"/>
      <c r="J39" s="47"/>
      <c r="K39" s="48"/>
      <c r="L39" s="16"/>
    </row>
    <row r="40" spans="1:12" ht="15.75">
      <c r="A40" s="51">
        <v>2</v>
      </c>
      <c r="B40" s="44" t="s">
        <v>129</v>
      </c>
      <c r="C40" s="53">
        <v>0.0009837962962962964</v>
      </c>
      <c r="D40" s="50"/>
      <c r="E40" s="44"/>
      <c r="F40" s="44"/>
      <c r="G40" s="44"/>
      <c r="H40" s="46"/>
      <c r="I40" s="44"/>
      <c r="J40" s="47"/>
      <c r="K40" s="48"/>
      <c r="L40" s="16"/>
    </row>
    <row r="41" spans="1:12" ht="15.75">
      <c r="A41" s="52" t="s">
        <v>119</v>
      </c>
      <c r="B41" s="53" t="s">
        <v>130</v>
      </c>
      <c r="C41" s="53">
        <v>0.001261574074074074</v>
      </c>
      <c r="D41" s="50"/>
      <c r="E41" s="44"/>
      <c r="F41" s="44"/>
      <c r="G41" s="44"/>
      <c r="H41" s="46"/>
      <c r="I41" s="44"/>
      <c r="J41" s="47"/>
      <c r="K41" s="48"/>
      <c r="L41" s="16"/>
    </row>
    <row r="42" spans="1:3" ht="15.75">
      <c r="A42" s="52" t="s">
        <v>72</v>
      </c>
      <c r="B42" s="53" t="s">
        <v>131</v>
      </c>
      <c r="C42" s="53">
        <v>0.0014351851851851854</v>
      </c>
    </row>
    <row r="43" spans="1:3" ht="15.75">
      <c r="A43" s="52"/>
      <c r="B43" s="53"/>
      <c r="C43" s="53"/>
    </row>
    <row r="44" spans="2:8" ht="15.75">
      <c r="B44" s="25" t="s">
        <v>66</v>
      </c>
      <c r="C44" s="25"/>
      <c r="D44" s="25"/>
      <c r="E44" s="25"/>
      <c r="F44" s="25"/>
      <c r="G44" s="25"/>
      <c r="H44" s="25" t="s">
        <v>67</v>
      </c>
    </row>
    <row r="45" spans="2:8" ht="15.75">
      <c r="B45" s="25"/>
      <c r="C45" s="25"/>
      <c r="D45" s="25"/>
      <c r="E45" s="25"/>
      <c r="F45" s="25"/>
      <c r="G45" s="25"/>
      <c r="H45" s="25"/>
    </row>
    <row r="46" spans="2:8" ht="15.75">
      <c r="B46" s="25" t="s">
        <v>19</v>
      </c>
      <c r="C46" s="25"/>
      <c r="D46" s="25"/>
      <c r="E46" s="25"/>
      <c r="F46" s="25"/>
      <c r="G46" s="25"/>
      <c r="H46" s="25" t="s">
        <v>81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36"/>
  <sheetViews>
    <sheetView zoomScalePageLayoutView="0" workbookViewId="0" topLeftCell="A1">
      <selection activeCell="M1" sqref="M1:N16384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31.00390625" style="0" customWidth="1"/>
    <col min="4" max="4" width="7.140625" style="0" customWidth="1"/>
    <col min="5" max="5" width="5.140625" style="0" customWidth="1"/>
    <col min="6" max="6" width="8.421875" style="0" customWidth="1"/>
    <col min="7" max="7" width="6.57421875" style="0" customWidth="1"/>
    <col min="8" max="8" width="5.8515625" style="7" customWidth="1"/>
    <col min="9" max="9" width="6.140625" style="0" customWidth="1"/>
    <col min="10" max="10" width="10.7109375" style="0" customWidth="1"/>
    <col min="11" max="11" width="7.421875" style="0" customWidth="1"/>
    <col min="12" max="12" width="16.140625" style="0" customWidth="1"/>
    <col min="13" max="14" width="0" style="0" hidden="1" customWidth="1"/>
  </cols>
  <sheetData>
    <row r="2" ht="56.25" customHeight="1"/>
    <row r="4" spans="2:7" ht="42" customHeight="1">
      <c r="B4" s="59" t="s">
        <v>117</v>
      </c>
      <c r="C4" s="59"/>
      <c r="D4" s="12"/>
      <c r="E4" s="12"/>
      <c r="F4" s="12"/>
      <c r="G4" s="12"/>
    </row>
    <row r="5" ht="13.5" customHeight="1">
      <c r="I5" s="24"/>
    </row>
    <row r="6" spans="1:12" ht="35.25" customHeight="1">
      <c r="A6" s="32" t="s">
        <v>29</v>
      </c>
      <c r="B6" s="32" t="s">
        <v>82</v>
      </c>
      <c r="C6" s="32" t="s">
        <v>83</v>
      </c>
      <c r="D6" s="32" t="s">
        <v>69</v>
      </c>
      <c r="E6" s="32" t="s">
        <v>78</v>
      </c>
      <c r="F6" s="32" t="s">
        <v>79</v>
      </c>
      <c r="G6" s="32" t="s">
        <v>80</v>
      </c>
      <c r="H6" s="31" t="s">
        <v>55</v>
      </c>
      <c r="I6" s="31" t="s">
        <v>111</v>
      </c>
      <c r="J6" s="31" t="s">
        <v>0</v>
      </c>
      <c r="K6" s="31" t="s">
        <v>1</v>
      </c>
      <c r="L6" s="31" t="s">
        <v>54</v>
      </c>
    </row>
    <row r="7" spans="1:12" ht="18.75" customHeight="1">
      <c r="A7" s="22"/>
      <c r="B7" s="17" t="s">
        <v>64</v>
      </c>
      <c r="C7" s="17"/>
      <c r="D7" s="13"/>
      <c r="E7" s="13"/>
      <c r="F7" s="13"/>
      <c r="G7" s="13"/>
      <c r="H7" s="14"/>
      <c r="I7" s="14"/>
      <c r="J7" s="14"/>
      <c r="K7" s="14"/>
      <c r="L7" s="14"/>
    </row>
    <row r="8" spans="1:12" ht="15.75">
      <c r="A8" s="4">
        <v>1</v>
      </c>
      <c r="B8" s="2" t="s">
        <v>11</v>
      </c>
      <c r="C8" s="2" t="s">
        <v>76</v>
      </c>
      <c r="D8" s="6">
        <v>2</v>
      </c>
      <c r="E8" s="6" t="s">
        <v>102</v>
      </c>
      <c r="F8" s="6" t="s">
        <v>104</v>
      </c>
      <c r="G8" s="6">
        <v>23</v>
      </c>
      <c r="H8" s="8">
        <v>2002</v>
      </c>
      <c r="I8" s="8">
        <v>22</v>
      </c>
      <c r="J8" s="37">
        <v>0.0019375</v>
      </c>
      <c r="K8" s="40">
        <f>RANK(J8,$J$8:$J$12,1)</f>
        <v>1</v>
      </c>
      <c r="L8" s="4"/>
    </row>
    <row r="9" spans="1:12" ht="15.75">
      <c r="A9" s="4">
        <v>2</v>
      </c>
      <c r="B9" s="2" t="s">
        <v>14</v>
      </c>
      <c r="C9" s="2" t="s">
        <v>76</v>
      </c>
      <c r="D9" s="6">
        <v>2</v>
      </c>
      <c r="E9" s="6" t="s">
        <v>102</v>
      </c>
      <c r="F9" s="6" t="s">
        <v>104</v>
      </c>
      <c r="G9" s="6">
        <v>23</v>
      </c>
      <c r="H9" s="8">
        <v>2003</v>
      </c>
      <c r="I9" s="8">
        <v>22</v>
      </c>
      <c r="J9" s="37">
        <v>0.0025590277777777777</v>
      </c>
      <c r="K9" s="40">
        <f>RANK(J9,$J$8:$J$12,1)</f>
        <v>2</v>
      </c>
      <c r="L9" s="4"/>
    </row>
    <row r="10" spans="1:12" ht="15.75">
      <c r="A10" s="4">
        <v>3</v>
      </c>
      <c r="B10" s="2" t="s">
        <v>42</v>
      </c>
      <c r="C10" s="2" t="s">
        <v>87</v>
      </c>
      <c r="D10" s="6">
        <v>3</v>
      </c>
      <c r="E10" s="6" t="s">
        <v>102</v>
      </c>
      <c r="F10" s="6" t="s">
        <v>104</v>
      </c>
      <c r="G10" s="6">
        <v>23</v>
      </c>
      <c r="H10" s="6">
        <v>2002</v>
      </c>
      <c r="I10" s="6">
        <v>22</v>
      </c>
      <c r="J10" s="38">
        <v>0.004216435185185185</v>
      </c>
      <c r="K10" s="40">
        <f>RANK(J10,$J$8:$J$12,1)</f>
        <v>3</v>
      </c>
      <c r="L10" s="4"/>
    </row>
    <row r="11" spans="1:12" ht="15.75">
      <c r="A11" s="4">
        <v>4</v>
      </c>
      <c r="B11" s="2" t="s">
        <v>9</v>
      </c>
      <c r="C11" s="2" t="s">
        <v>76</v>
      </c>
      <c r="D11" s="6">
        <v>3</v>
      </c>
      <c r="E11" s="6" t="s">
        <v>102</v>
      </c>
      <c r="F11" s="6" t="s">
        <v>104</v>
      </c>
      <c r="G11" s="6">
        <v>23</v>
      </c>
      <c r="H11" s="8">
        <v>2003</v>
      </c>
      <c r="I11" s="8">
        <v>22</v>
      </c>
      <c r="J11" s="37">
        <v>0.004732638888888889</v>
      </c>
      <c r="K11" s="40">
        <f>RANK(J11,$J$8:$J$12,1)</f>
        <v>4</v>
      </c>
      <c r="L11" s="4"/>
    </row>
    <row r="12" spans="1:12" ht="15.75">
      <c r="A12" s="4">
        <v>5</v>
      </c>
      <c r="B12" s="3" t="s">
        <v>108</v>
      </c>
      <c r="C12" s="2" t="s">
        <v>87</v>
      </c>
      <c r="D12" s="4">
        <v>3</v>
      </c>
      <c r="E12" s="6" t="s">
        <v>102</v>
      </c>
      <c r="F12" s="6" t="s">
        <v>104</v>
      </c>
      <c r="G12" s="6">
        <v>23</v>
      </c>
      <c r="H12" s="8">
        <v>2003</v>
      </c>
      <c r="I12" s="6">
        <v>21</v>
      </c>
      <c r="J12" s="38">
        <v>0.00497337962962963</v>
      </c>
      <c r="K12" s="40">
        <f>RANK(J12,$J$8:$J$12,1)</f>
        <v>5</v>
      </c>
      <c r="L12" s="4"/>
    </row>
    <row r="13" spans="1:12" ht="26.25" customHeight="1">
      <c r="A13" s="46"/>
      <c r="B13" s="45" t="s">
        <v>133</v>
      </c>
      <c r="C13" s="45"/>
      <c r="D13" s="50"/>
      <c r="E13" s="44"/>
      <c r="F13" s="44"/>
      <c r="G13" s="44"/>
      <c r="H13" s="20"/>
      <c r="I13" s="44"/>
      <c r="J13" s="47"/>
      <c r="K13" s="48"/>
      <c r="L13" s="15"/>
    </row>
    <row r="14" spans="1:12" ht="22.5" customHeight="1">
      <c r="A14" s="15"/>
      <c r="B14" s="18" t="s">
        <v>63</v>
      </c>
      <c r="C14" s="17"/>
      <c r="D14" s="19"/>
      <c r="E14" s="19"/>
      <c r="F14" s="19"/>
      <c r="G14" s="19"/>
      <c r="H14" s="20"/>
      <c r="I14" s="21"/>
      <c r="J14" s="23"/>
      <c r="K14" s="16"/>
      <c r="L14" s="16"/>
    </row>
    <row r="15" spans="1:14" ht="15.75">
      <c r="A15" s="4">
        <v>1</v>
      </c>
      <c r="B15" s="2" t="s">
        <v>34</v>
      </c>
      <c r="C15" s="2" t="s">
        <v>77</v>
      </c>
      <c r="D15" s="6">
        <v>2</v>
      </c>
      <c r="E15" s="6" t="s">
        <v>101</v>
      </c>
      <c r="F15" s="6" t="s">
        <v>104</v>
      </c>
      <c r="G15" s="6">
        <v>23</v>
      </c>
      <c r="H15" s="6">
        <v>2002</v>
      </c>
      <c r="I15" s="6">
        <v>21</v>
      </c>
      <c r="J15" s="38">
        <v>0.0018344907407407407</v>
      </c>
      <c r="K15" s="40">
        <f>RANK(J15,$J$15:$J$26,1)</f>
        <v>1</v>
      </c>
      <c r="L15" s="6">
        <v>2</v>
      </c>
      <c r="M15" s="57">
        <v>158</v>
      </c>
      <c r="N15" s="57">
        <v>100</v>
      </c>
    </row>
    <row r="16" spans="1:14" ht="15.75">
      <c r="A16" s="4">
        <v>2</v>
      </c>
      <c r="B16" s="2" t="s">
        <v>28</v>
      </c>
      <c r="C16" s="2" t="s">
        <v>86</v>
      </c>
      <c r="D16" s="6">
        <v>2</v>
      </c>
      <c r="E16" s="6" t="s">
        <v>101</v>
      </c>
      <c r="F16" s="6" t="s">
        <v>104</v>
      </c>
      <c r="G16" s="6">
        <v>23</v>
      </c>
      <c r="H16" s="6">
        <v>2003</v>
      </c>
      <c r="I16" s="6">
        <v>21</v>
      </c>
      <c r="J16" s="38">
        <v>0.002107638888888889</v>
      </c>
      <c r="K16" s="40">
        <f aca="true" t="shared" si="0" ref="K16:K26">RANK(J16,$J$15:$J$26,1)</f>
        <v>2</v>
      </c>
      <c r="L16" s="6">
        <v>3</v>
      </c>
      <c r="M16" s="56">
        <f>N16*$M$15/100</f>
        <v>175.38</v>
      </c>
      <c r="N16" s="55">
        <v>111</v>
      </c>
    </row>
    <row r="17" spans="1:14" ht="15.75">
      <c r="A17" s="4">
        <v>3</v>
      </c>
      <c r="B17" s="2" t="s">
        <v>41</v>
      </c>
      <c r="C17" s="2" t="s">
        <v>87</v>
      </c>
      <c r="D17" s="6">
        <v>3</v>
      </c>
      <c r="E17" s="6" t="s">
        <v>101</v>
      </c>
      <c r="F17" s="6" t="s">
        <v>104</v>
      </c>
      <c r="G17" s="6">
        <v>23</v>
      </c>
      <c r="H17" s="6">
        <v>2002</v>
      </c>
      <c r="I17" s="6">
        <v>21</v>
      </c>
      <c r="J17" s="38">
        <v>0.002394675925925926</v>
      </c>
      <c r="K17" s="40">
        <f t="shared" si="0"/>
        <v>3</v>
      </c>
      <c r="L17" s="6">
        <v>3</v>
      </c>
      <c r="M17" s="56">
        <f>N17*$M$15/100</f>
        <v>224.36</v>
      </c>
      <c r="N17" s="55">
        <v>142</v>
      </c>
    </row>
    <row r="18" spans="1:14" ht="15.75">
      <c r="A18" s="4">
        <v>4</v>
      </c>
      <c r="B18" s="2" t="s">
        <v>52</v>
      </c>
      <c r="C18" s="2" t="s">
        <v>86</v>
      </c>
      <c r="D18" s="6">
        <v>3</v>
      </c>
      <c r="E18" s="6" t="s">
        <v>101</v>
      </c>
      <c r="F18" s="6" t="s">
        <v>104</v>
      </c>
      <c r="G18" s="6">
        <v>23</v>
      </c>
      <c r="H18" s="6">
        <v>2003</v>
      </c>
      <c r="I18" s="6">
        <v>21</v>
      </c>
      <c r="J18" s="38">
        <v>0.0026354166666666665</v>
      </c>
      <c r="K18" s="40">
        <f t="shared" si="0"/>
        <v>4</v>
      </c>
      <c r="L18" s="4" t="s">
        <v>72</v>
      </c>
      <c r="M18" s="56">
        <f>N18*$M$15/100</f>
        <v>255.96</v>
      </c>
      <c r="N18">
        <v>162</v>
      </c>
    </row>
    <row r="19" spans="1:13" ht="15.75">
      <c r="A19" s="4">
        <v>5</v>
      </c>
      <c r="B19" s="2" t="s">
        <v>27</v>
      </c>
      <c r="C19" s="2" t="s">
        <v>86</v>
      </c>
      <c r="D19" s="6">
        <v>3</v>
      </c>
      <c r="E19" s="6" t="s">
        <v>101</v>
      </c>
      <c r="F19" s="6" t="s">
        <v>104</v>
      </c>
      <c r="G19" s="6">
        <v>23</v>
      </c>
      <c r="H19" s="6">
        <v>2003</v>
      </c>
      <c r="I19" s="6">
        <v>21</v>
      </c>
      <c r="J19" s="38">
        <v>0.0027187500000000002</v>
      </c>
      <c r="K19" s="40">
        <f t="shared" si="0"/>
        <v>5</v>
      </c>
      <c r="L19" s="4" t="s">
        <v>72</v>
      </c>
      <c r="M19" s="56"/>
    </row>
    <row r="20" spans="1:12" ht="15.75">
      <c r="A20" s="4">
        <v>6</v>
      </c>
      <c r="B20" s="39" t="s">
        <v>35</v>
      </c>
      <c r="C20" s="2" t="s">
        <v>77</v>
      </c>
      <c r="D20" s="6">
        <v>2</v>
      </c>
      <c r="E20" s="6" t="s">
        <v>101</v>
      </c>
      <c r="F20" s="6" t="s">
        <v>104</v>
      </c>
      <c r="G20" s="6">
        <v>23</v>
      </c>
      <c r="H20" s="6">
        <v>2003</v>
      </c>
      <c r="I20" s="6">
        <v>21</v>
      </c>
      <c r="J20" s="38">
        <v>0.0030520833333333333</v>
      </c>
      <c r="K20" s="40">
        <f t="shared" si="0"/>
        <v>6</v>
      </c>
      <c r="L20" s="4" t="s">
        <v>123</v>
      </c>
    </row>
    <row r="21" spans="1:12" ht="15.75">
      <c r="A21" s="4">
        <v>7</v>
      </c>
      <c r="B21" s="2" t="s">
        <v>58</v>
      </c>
      <c r="C21" s="2" t="s">
        <v>75</v>
      </c>
      <c r="D21" s="6">
        <v>3</v>
      </c>
      <c r="E21" s="6" t="s">
        <v>101</v>
      </c>
      <c r="F21" s="6" t="s">
        <v>104</v>
      </c>
      <c r="G21" s="6">
        <v>23</v>
      </c>
      <c r="H21" s="6">
        <v>2002</v>
      </c>
      <c r="I21" s="6">
        <v>22</v>
      </c>
      <c r="J21" s="38">
        <v>0.003167824074074074</v>
      </c>
      <c r="K21" s="40">
        <f t="shared" si="0"/>
        <v>7</v>
      </c>
      <c r="L21" s="26"/>
    </row>
    <row r="22" spans="1:12" ht="15.75">
      <c r="A22" s="4">
        <v>8</v>
      </c>
      <c r="B22" s="2" t="s">
        <v>5</v>
      </c>
      <c r="C22" s="2" t="s">
        <v>86</v>
      </c>
      <c r="D22" s="6">
        <v>2</v>
      </c>
      <c r="E22" s="6" t="s">
        <v>101</v>
      </c>
      <c r="F22" s="6" t="s">
        <v>104</v>
      </c>
      <c r="G22" s="6">
        <v>23</v>
      </c>
      <c r="H22" s="6">
        <v>2003</v>
      </c>
      <c r="I22" s="6">
        <v>21</v>
      </c>
      <c r="J22" s="38">
        <v>0.003390046296296297</v>
      </c>
      <c r="K22" s="40">
        <f t="shared" si="0"/>
        <v>8</v>
      </c>
      <c r="L22" s="26"/>
    </row>
    <row r="23" spans="1:12" ht="15.75">
      <c r="A23" s="4">
        <v>9</v>
      </c>
      <c r="B23" s="2" t="s">
        <v>31</v>
      </c>
      <c r="C23" s="2" t="s">
        <v>76</v>
      </c>
      <c r="D23" s="6">
        <v>3</v>
      </c>
      <c r="E23" s="6" t="s">
        <v>101</v>
      </c>
      <c r="F23" s="6" t="s">
        <v>104</v>
      </c>
      <c r="G23" s="6">
        <v>23</v>
      </c>
      <c r="H23" s="8">
        <v>2004</v>
      </c>
      <c r="I23" s="8">
        <v>22</v>
      </c>
      <c r="J23" s="37">
        <v>0.0034780092592592592</v>
      </c>
      <c r="K23" s="40">
        <f t="shared" si="0"/>
        <v>9</v>
      </c>
      <c r="L23" s="26"/>
    </row>
    <row r="24" spans="1:12" ht="15.75">
      <c r="A24" s="4">
        <v>10</v>
      </c>
      <c r="B24" s="3" t="s">
        <v>115</v>
      </c>
      <c r="C24" s="2" t="s">
        <v>75</v>
      </c>
      <c r="D24" s="4">
        <v>3</v>
      </c>
      <c r="E24" s="6" t="s">
        <v>101</v>
      </c>
      <c r="F24" s="6" t="s">
        <v>104</v>
      </c>
      <c r="G24" s="6">
        <v>23</v>
      </c>
      <c r="H24" s="8">
        <v>2003</v>
      </c>
      <c r="I24" s="6">
        <v>22</v>
      </c>
      <c r="J24" s="38">
        <v>0.003931712962962963</v>
      </c>
      <c r="K24" s="40">
        <f t="shared" si="0"/>
        <v>10</v>
      </c>
      <c r="L24" s="26"/>
    </row>
    <row r="25" spans="1:12" ht="15.75">
      <c r="A25" s="4">
        <v>11</v>
      </c>
      <c r="B25" s="2" t="s">
        <v>53</v>
      </c>
      <c r="C25" s="2" t="s">
        <v>86</v>
      </c>
      <c r="D25" s="6">
        <v>3</v>
      </c>
      <c r="E25" s="6" t="s">
        <v>101</v>
      </c>
      <c r="F25" s="6" t="s">
        <v>104</v>
      </c>
      <c r="G25" s="6">
        <v>23</v>
      </c>
      <c r="H25" s="6">
        <v>2003</v>
      </c>
      <c r="I25" s="6">
        <v>21</v>
      </c>
      <c r="J25" s="38">
        <v>0.004540509259259259</v>
      </c>
      <c r="K25" s="40">
        <f t="shared" si="0"/>
        <v>11</v>
      </c>
      <c r="L25" s="26"/>
    </row>
    <row r="26" spans="1:12" ht="15.75">
      <c r="A26" s="4">
        <v>12</v>
      </c>
      <c r="B26" s="2" t="s">
        <v>88</v>
      </c>
      <c r="C26" s="2" t="s">
        <v>86</v>
      </c>
      <c r="D26" s="6">
        <v>3</v>
      </c>
      <c r="E26" s="6" t="s">
        <v>101</v>
      </c>
      <c r="F26" s="6" t="s">
        <v>104</v>
      </c>
      <c r="G26" s="6">
        <v>23</v>
      </c>
      <c r="H26" s="4">
        <v>2004</v>
      </c>
      <c r="I26" s="6">
        <v>21</v>
      </c>
      <c r="J26" s="38">
        <v>0.00538773148148148</v>
      </c>
      <c r="K26" s="40">
        <f t="shared" si="0"/>
        <v>12</v>
      </c>
      <c r="L26" s="26"/>
    </row>
    <row r="27" spans="1:12" ht="26.25" customHeight="1">
      <c r="A27" s="46"/>
      <c r="B27" s="45" t="s">
        <v>138</v>
      </c>
      <c r="C27" s="45"/>
      <c r="D27" s="50"/>
      <c r="E27" s="44"/>
      <c r="F27" s="44"/>
      <c r="G27" s="44"/>
      <c r="H27" s="20"/>
      <c r="I27" s="44"/>
      <c r="J27" s="47"/>
      <c r="K27" s="48"/>
      <c r="L27" s="15"/>
    </row>
    <row r="28" spans="1:12" ht="15.75">
      <c r="A28" s="51">
        <v>2</v>
      </c>
      <c r="B28" s="44" t="s">
        <v>125</v>
      </c>
      <c r="C28" s="53">
        <v>0.002025462962962963</v>
      </c>
      <c r="D28" s="50"/>
      <c r="E28" s="44"/>
      <c r="F28" s="44"/>
      <c r="G28" s="44"/>
      <c r="H28" s="20"/>
      <c r="I28" s="44"/>
      <c r="J28" s="47"/>
      <c r="K28" s="48"/>
      <c r="L28" s="15"/>
    </row>
    <row r="29" spans="1:12" ht="15.75">
      <c r="A29" s="52" t="s">
        <v>119</v>
      </c>
      <c r="B29" s="53" t="s">
        <v>126</v>
      </c>
      <c r="C29" s="53">
        <v>0.0025925925925925925</v>
      </c>
      <c r="D29" s="50"/>
      <c r="E29" s="44"/>
      <c r="F29" s="44"/>
      <c r="G29" s="44"/>
      <c r="H29" s="20"/>
      <c r="I29" s="44"/>
      <c r="J29" s="47"/>
      <c r="K29" s="48"/>
      <c r="L29" s="15"/>
    </row>
    <row r="30" spans="1:12" ht="15.75">
      <c r="A30" s="52" t="s">
        <v>72</v>
      </c>
      <c r="B30" s="53" t="s">
        <v>127</v>
      </c>
      <c r="C30" s="53">
        <v>0.002951388888888889</v>
      </c>
      <c r="D30" s="50"/>
      <c r="E30" s="44"/>
      <c r="F30" s="44"/>
      <c r="G30" s="44"/>
      <c r="H30" s="20"/>
      <c r="I30" s="44"/>
      <c r="J30" s="47"/>
      <c r="K30" s="48"/>
      <c r="L30" s="15"/>
    </row>
    <row r="33" spans="2:8" ht="15.75">
      <c r="B33" s="25" t="s">
        <v>66</v>
      </c>
      <c r="C33" s="25"/>
      <c r="D33" s="25"/>
      <c r="E33" s="25"/>
      <c r="F33" s="25"/>
      <c r="G33" s="25"/>
      <c r="H33" s="25" t="s">
        <v>67</v>
      </c>
    </row>
    <row r="34" spans="2:8" ht="15.75">
      <c r="B34" s="25"/>
      <c r="C34" s="25"/>
      <c r="D34" s="25"/>
      <c r="E34" s="25"/>
      <c r="F34" s="25"/>
      <c r="G34" s="25"/>
      <c r="H34" s="25"/>
    </row>
    <row r="35" spans="2:8" ht="15.75">
      <c r="B35" s="25" t="s">
        <v>19</v>
      </c>
      <c r="C35" s="25"/>
      <c r="D35" s="25"/>
      <c r="E35" s="25"/>
      <c r="F35" s="25"/>
      <c r="G35" s="25"/>
      <c r="H35" s="25" t="s">
        <v>68</v>
      </c>
    </row>
    <row r="36" spans="2:8" ht="15.75">
      <c r="B36" s="25"/>
      <c r="C36" s="25"/>
      <c r="D36" s="25"/>
      <c r="E36" s="25"/>
      <c r="F36" s="25"/>
      <c r="G36" s="25"/>
      <c r="H36" s="25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N45"/>
  <sheetViews>
    <sheetView zoomScalePageLayoutView="0" workbookViewId="0" topLeftCell="A13">
      <selection activeCell="M7" sqref="M1:N16384"/>
    </sheetView>
  </sheetViews>
  <sheetFormatPr defaultColWidth="9.140625" defaultRowHeight="15"/>
  <cols>
    <col min="1" max="1" width="6.7109375" style="0" customWidth="1"/>
    <col min="2" max="2" width="27.00390625" style="0" customWidth="1"/>
    <col min="3" max="3" width="28.421875" style="0" customWidth="1"/>
    <col min="4" max="4" width="7.57421875" style="0" customWidth="1"/>
    <col min="5" max="5" width="5.421875" style="0" customWidth="1"/>
    <col min="6" max="6" width="8.421875" style="0" customWidth="1"/>
    <col min="7" max="7" width="7.28125" style="0" customWidth="1"/>
    <col min="8" max="8" width="5.8515625" style="7" customWidth="1"/>
    <col min="9" max="9" width="6.28125" style="0" customWidth="1"/>
    <col min="10" max="10" width="10.8515625" style="0" customWidth="1"/>
    <col min="11" max="11" width="9.00390625" style="0" customWidth="1"/>
    <col min="12" max="12" width="15.28125" style="0" customWidth="1"/>
    <col min="13" max="14" width="0" style="0" hidden="1" customWidth="1"/>
  </cols>
  <sheetData>
    <row r="2" ht="56.25" customHeight="1"/>
    <row r="4" spans="2:7" ht="27" customHeight="1">
      <c r="B4" s="59" t="s">
        <v>118</v>
      </c>
      <c r="C4" s="59"/>
      <c r="D4" s="12"/>
      <c r="E4" s="12"/>
      <c r="F4" s="12"/>
      <c r="G4" s="12"/>
    </row>
    <row r="5" ht="13.5" customHeight="1">
      <c r="I5" s="24"/>
    </row>
    <row r="6" spans="1:12" ht="31.5" customHeight="1">
      <c r="A6" s="32" t="s">
        <v>29</v>
      </c>
      <c r="B6" s="32" t="s">
        <v>82</v>
      </c>
      <c r="C6" s="32" t="s">
        <v>83</v>
      </c>
      <c r="D6" s="32" t="s">
        <v>69</v>
      </c>
      <c r="E6" s="32" t="s">
        <v>78</v>
      </c>
      <c r="F6" s="32" t="s">
        <v>79</v>
      </c>
      <c r="G6" s="32" t="s">
        <v>80</v>
      </c>
      <c r="H6" s="31" t="s">
        <v>55</v>
      </c>
      <c r="I6" s="31" t="s">
        <v>111</v>
      </c>
      <c r="J6" s="31" t="s">
        <v>0</v>
      </c>
      <c r="K6" s="31" t="s">
        <v>1</v>
      </c>
      <c r="L6" s="31" t="s">
        <v>54</v>
      </c>
    </row>
    <row r="7" spans="1:12" ht="20.25" customHeight="1">
      <c r="A7" s="22"/>
      <c r="B7" s="17" t="s">
        <v>64</v>
      </c>
      <c r="C7" s="17"/>
      <c r="D7" s="13"/>
      <c r="E7" s="13"/>
      <c r="F7" s="13"/>
      <c r="G7" s="13"/>
      <c r="H7" s="14"/>
      <c r="I7" s="14"/>
      <c r="J7" s="14"/>
      <c r="K7" s="14"/>
      <c r="L7" s="14"/>
    </row>
    <row r="8" spans="1:14" ht="15.75">
      <c r="A8" s="4">
        <v>1</v>
      </c>
      <c r="B8" s="2" t="s">
        <v>12</v>
      </c>
      <c r="C8" s="2" t="s">
        <v>76</v>
      </c>
      <c r="D8" s="6">
        <v>2</v>
      </c>
      <c r="E8" s="6" t="s">
        <v>102</v>
      </c>
      <c r="F8" s="6" t="s">
        <v>103</v>
      </c>
      <c r="G8" s="6">
        <v>23</v>
      </c>
      <c r="H8" s="8">
        <v>2000</v>
      </c>
      <c r="I8" s="8">
        <v>22</v>
      </c>
      <c r="J8" s="37">
        <v>0.0014618055555555556</v>
      </c>
      <c r="K8" s="40">
        <f>RANK(J8,$J$8:$J$15,1)</f>
        <v>1</v>
      </c>
      <c r="L8" s="4">
        <v>2</v>
      </c>
      <c r="M8" s="57">
        <v>126</v>
      </c>
      <c r="N8" s="57">
        <v>100</v>
      </c>
    </row>
    <row r="9" spans="1:14" ht="15.75">
      <c r="A9" s="4">
        <v>2</v>
      </c>
      <c r="B9" s="2" t="s">
        <v>13</v>
      </c>
      <c r="C9" s="2" t="s">
        <v>76</v>
      </c>
      <c r="D9" s="6">
        <v>2</v>
      </c>
      <c r="E9" s="6" t="s">
        <v>102</v>
      </c>
      <c r="F9" s="6" t="s">
        <v>103</v>
      </c>
      <c r="G9" s="6">
        <v>23</v>
      </c>
      <c r="H9" s="8">
        <v>2001</v>
      </c>
      <c r="I9" s="8">
        <v>22</v>
      </c>
      <c r="J9" s="37">
        <v>0.001966435185185185</v>
      </c>
      <c r="K9" s="40">
        <f aca="true" t="shared" si="0" ref="K9:K15">RANK(J9,$J$8:$J$15,1)</f>
        <v>2</v>
      </c>
      <c r="L9" s="4">
        <v>3</v>
      </c>
      <c r="M9" s="42">
        <f>N9*$M$8/100</f>
        <v>143.64</v>
      </c>
      <c r="N9" s="58">
        <v>114</v>
      </c>
    </row>
    <row r="10" spans="1:14" ht="15.75">
      <c r="A10" s="4">
        <v>3</v>
      </c>
      <c r="B10" s="2" t="s">
        <v>6</v>
      </c>
      <c r="C10" s="2" t="s">
        <v>76</v>
      </c>
      <c r="D10" s="6">
        <v>2</v>
      </c>
      <c r="E10" s="6" t="s">
        <v>102</v>
      </c>
      <c r="F10" s="6" t="s">
        <v>103</v>
      </c>
      <c r="G10" s="6">
        <v>23</v>
      </c>
      <c r="H10" s="8">
        <v>2001</v>
      </c>
      <c r="I10" s="8">
        <v>22</v>
      </c>
      <c r="J10" s="37">
        <v>0.0020520833333333333</v>
      </c>
      <c r="K10" s="40">
        <f t="shared" si="0"/>
        <v>3</v>
      </c>
      <c r="L10" s="4">
        <v>3</v>
      </c>
      <c r="M10" s="42">
        <f>N10*$M$8/100</f>
        <v>183.96</v>
      </c>
      <c r="N10" s="58">
        <v>146</v>
      </c>
    </row>
    <row r="11" spans="1:14" ht="15.75">
      <c r="A11" s="4">
        <v>4</v>
      </c>
      <c r="B11" s="2" t="s">
        <v>8</v>
      </c>
      <c r="C11" s="2" t="s">
        <v>76</v>
      </c>
      <c r="D11" s="29">
        <v>3</v>
      </c>
      <c r="E11" s="6" t="s">
        <v>102</v>
      </c>
      <c r="F11" s="6" t="s">
        <v>103</v>
      </c>
      <c r="G11" s="6">
        <v>23</v>
      </c>
      <c r="H11" s="8">
        <v>2001</v>
      </c>
      <c r="I11" s="8">
        <v>22</v>
      </c>
      <c r="J11" s="37">
        <v>0.0020532407407407405</v>
      </c>
      <c r="K11" s="40">
        <f t="shared" si="0"/>
        <v>4</v>
      </c>
      <c r="L11" s="4">
        <v>3</v>
      </c>
      <c r="M11" s="42">
        <f>N11*$M$8/100</f>
        <v>209.16</v>
      </c>
      <c r="N11" s="57">
        <v>166</v>
      </c>
    </row>
    <row r="12" spans="1:12" ht="15.75">
      <c r="A12" s="4">
        <v>5</v>
      </c>
      <c r="B12" s="2" t="s">
        <v>10</v>
      </c>
      <c r="C12" s="2" t="s">
        <v>76</v>
      </c>
      <c r="D12" s="6">
        <v>3</v>
      </c>
      <c r="E12" s="6" t="s">
        <v>102</v>
      </c>
      <c r="F12" s="6" t="s">
        <v>103</v>
      </c>
      <c r="G12" s="6">
        <v>23</v>
      </c>
      <c r="H12" s="8">
        <v>2001</v>
      </c>
      <c r="I12" s="8">
        <v>22</v>
      </c>
      <c r="J12" s="37">
        <v>0.002170138888888889</v>
      </c>
      <c r="K12" s="40">
        <f t="shared" si="0"/>
        <v>5</v>
      </c>
      <c r="L12" s="4" t="s">
        <v>72</v>
      </c>
    </row>
    <row r="13" spans="1:12" ht="15.75">
      <c r="A13" s="4">
        <v>6</v>
      </c>
      <c r="B13" s="2" t="s">
        <v>7</v>
      </c>
      <c r="C13" s="2" t="s">
        <v>76</v>
      </c>
      <c r="D13" s="6">
        <v>2</v>
      </c>
      <c r="E13" s="6" t="s">
        <v>102</v>
      </c>
      <c r="F13" s="6" t="s">
        <v>103</v>
      </c>
      <c r="G13" s="6">
        <v>23</v>
      </c>
      <c r="H13" s="8">
        <v>2000</v>
      </c>
      <c r="I13" s="8">
        <v>22</v>
      </c>
      <c r="J13" s="37">
        <v>0.0025625</v>
      </c>
      <c r="K13" s="40">
        <f t="shared" si="0"/>
        <v>6</v>
      </c>
      <c r="L13" s="4" t="s">
        <v>123</v>
      </c>
    </row>
    <row r="14" spans="1:12" ht="15.75">
      <c r="A14" s="4">
        <v>7</v>
      </c>
      <c r="B14" s="2" t="s">
        <v>21</v>
      </c>
      <c r="C14" s="2" t="s">
        <v>77</v>
      </c>
      <c r="D14" s="6">
        <v>2</v>
      </c>
      <c r="E14" s="6" t="s">
        <v>102</v>
      </c>
      <c r="F14" s="6" t="s">
        <v>103</v>
      </c>
      <c r="G14" s="6">
        <v>23</v>
      </c>
      <c r="H14" s="6">
        <v>2001</v>
      </c>
      <c r="I14" s="6">
        <v>21</v>
      </c>
      <c r="J14" s="38">
        <v>0.0030752314814814813</v>
      </c>
      <c r="K14" s="40">
        <f t="shared" si="0"/>
        <v>7</v>
      </c>
      <c r="L14" s="4"/>
    </row>
    <row r="15" spans="1:12" ht="15.75">
      <c r="A15" s="4">
        <v>8</v>
      </c>
      <c r="B15" s="2" t="s">
        <v>50</v>
      </c>
      <c r="C15" s="2" t="s">
        <v>51</v>
      </c>
      <c r="D15" s="29" t="s">
        <v>73</v>
      </c>
      <c r="E15" s="6" t="s">
        <v>102</v>
      </c>
      <c r="F15" s="6" t="s">
        <v>103</v>
      </c>
      <c r="G15" s="6">
        <v>23</v>
      </c>
      <c r="H15" s="29">
        <v>1999</v>
      </c>
      <c r="I15" s="6">
        <v>21</v>
      </c>
      <c r="J15" s="38">
        <v>0.003723379629629629</v>
      </c>
      <c r="K15" s="40">
        <f t="shared" si="0"/>
        <v>8</v>
      </c>
      <c r="L15" s="4"/>
    </row>
    <row r="16" spans="1:12" ht="26.25" customHeight="1">
      <c r="A16" s="46"/>
      <c r="B16" s="45" t="s">
        <v>128</v>
      </c>
      <c r="C16" s="45"/>
      <c r="D16" s="50"/>
      <c r="E16" s="44"/>
      <c r="F16" s="44"/>
      <c r="G16" s="44"/>
      <c r="H16" s="20"/>
      <c r="I16" s="44"/>
      <c r="J16" s="47"/>
      <c r="K16" s="48"/>
      <c r="L16" s="15"/>
    </row>
    <row r="17" spans="1:12" ht="15.75">
      <c r="A17" s="51">
        <v>2</v>
      </c>
      <c r="B17" s="44" t="s">
        <v>129</v>
      </c>
      <c r="C17" s="53">
        <v>0.0016550925925925926</v>
      </c>
      <c r="D17" s="50"/>
      <c r="E17" s="44"/>
      <c r="F17" s="44"/>
      <c r="G17" s="44"/>
      <c r="H17" s="20"/>
      <c r="I17" s="44"/>
      <c r="J17" s="47"/>
      <c r="K17" s="48"/>
      <c r="L17" s="15"/>
    </row>
    <row r="18" spans="1:12" ht="15.75">
      <c r="A18" s="52" t="s">
        <v>119</v>
      </c>
      <c r="B18" s="53" t="s">
        <v>130</v>
      </c>
      <c r="C18" s="53">
        <v>0.0021180555555555553</v>
      </c>
      <c r="D18" s="50"/>
      <c r="E18" s="44"/>
      <c r="F18" s="44"/>
      <c r="G18" s="44"/>
      <c r="H18" s="20"/>
      <c r="I18" s="44"/>
      <c r="J18" s="47"/>
      <c r="K18" s="48"/>
      <c r="L18" s="15"/>
    </row>
    <row r="19" spans="1:12" ht="15.75">
      <c r="A19" s="52" t="s">
        <v>72</v>
      </c>
      <c r="B19" s="53" t="s">
        <v>131</v>
      </c>
      <c r="C19" s="53">
        <v>0.0024189814814814816</v>
      </c>
      <c r="D19" s="50"/>
      <c r="E19" s="44"/>
      <c r="F19" s="44"/>
      <c r="G19" s="44"/>
      <c r="H19" s="20"/>
      <c r="I19" s="44"/>
      <c r="J19" s="47"/>
      <c r="K19" s="48"/>
      <c r="L19" s="15"/>
    </row>
    <row r="20" spans="1:12" ht="20.25" customHeight="1">
      <c r="A20" s="15"/>
      <c r="B20" s="18" t="s">
        <v>63</v>
      </c>
      <c r="C20" s="17"/>
      <c r="D20" s="19"/>
      <c r="E20" s="19"/>
      <c r="F20" s="19"/>
      <c r="G20" s="19"/>
      <c r="H20" s="20"/>
      <c r="I20" s="21"/>
      <c r="J20" s="23"/>
      <c r="K20" s="16"/>
      <c r="L20" s="16"/>
    </row>
    <row r="21" spans="1:14" ht="15.75">
      <c r="A21" s="4">
        <v>1</v>
      </c>
      <c r="B21" s="3" t="s">
        <v>93</v>
      </c>
      <c r="C21" s="3" t="s">
        <v>116</v>
      </c>
      <c r="D21" s="33">
        <v>2</v>
      </c>
      <c r="E21" s="6" t="s">
        <v>101</v>
      </c>
      <c r="F21" s="6" t="s">
        <v>103</v>
      </c>
      <c r="G21" s="6">
        <v>23</v>
      </c>
      <c r="H21" s="4">
        <v>2000</v>
      </c>
      <c r="I21" s="6">
        <v>21</v>
      </c>
      <c r="J21" s="38">
        <v>0.001133101851851852</v>
      </c>
      <c r="K21" s="40">
        <f>RANK(J21,$J$21:$J$35,1)</f>
        <v>1</v>
      </c>
      <c r="L21" s="4">
        <v>2</v>
      </c>
      <c r="M21" s="57">
        <v>97</v>
      </c>
      <c r="N21" s="57">
        <v>100</v>
      </c>
    </row>
    <row r="22" spans="1:14" ht="15.75">
      <c r="A22" s="4">
        <v>2</v>
      </c>
      <c r="B22" s="2" t="s">
        <v>32</v>
      </c>
      <c r="C22" s="2" t="s">
        <v>77</v>
      </c>
      <c r="D22" s="6">
        <v>2</v>
      </c>
      <c r="E22" s="6" t="s">
        <v>101</v>
      </c>
      <c r="F22" s="6" t="s">
        <v>103</v>
      </c>
      <c r="G22" s="6">
        <v>23</v>
      </c>
      <c r="H22" s="6">
        <v>2000</v>
      </c>
      <c r="I22" s="6">
        <v>21</v>
      </c>
      <c r="J22" s="38">
        <v>0.0014629629629629628</v>
      </c>
      <c r="K22" s="40">
        <f aca="true" t="shared" si="1" ref="K22:K35">RANK(J22,$J$21:$J$35,1)</f>
        <v>2</v>
      </c>
      <c r="L22" s="4">
        <v>3</v>
      </c>
      <c r="M22" s="42">
        <f>N22*$M$21/100</f>
        <v>107.67</v>
      </c>
      <c r="N22" s="58">
        <v>111</v>
      </c>
    </row>
    <row r="23" spans="1:14" ht="15.75">
      <c r="A23" s="4">
        <v>3</v>
      </c>
      <c r="B23" s="11" t="s">
        <v>94</v>
      </c>
      <c r="C23" s="3" t="s">
        <v>116</v>
      </c>
      <c r="D23" s="34">
        <v>2</v>
      </c>
      <c r="E23" s="6" t="s">
        <v>101</v>
      </c>
      <c r="F23" s="6" t="s">
        <v>103</v>
      </c>
      <c r="G23" s="6">
        <v>23</v>
      </c>
      <c r="H23" s="4">
        <v>1999</v>
      </c>
      <c r="I23" s="6">
        <v>21</v>
      </c>
      <c r="J23" s="38">
        <v>0.0015543981481481483</v>
      </c>
      <c r="K23" s="40">
        <f t="shared" si="1"/>
        <v>3</v>
      </c>
      <c r="L23" s="4">
        <v>3</v>
      </c>
      <c r="M23" s="42">
        <f>N23*$M$21/100</f>
        <v>137.74</v>
      </c>
      <c r="N23" s="58">
        <v>142</v>
      </c>
    </row>
    <row r="24" spans="1:14" ht="15.75">
      <c r="A24" s="4">
        <v>4</v>
      </c>
      <c r="B24" s="2" t="s">
        <v>3</v>
      </c>
      <c r="C24" s="2" t="s">
        <v>75</v>
      </c>
      <c r="D24" s="6">
        <v>3</v>
      </c>
      <c r="E24" s="6" t="s">
        <v>101</v>
      </c>
      <c r="F24" s="6" t="s">
        <v>103</v>
      </c>
      <c r="G24" s="6">
        <v>23</v>
      </c>
      <c r="H24" s="6">
        <v>2001</v>
      </c>
      <c r="I24" s="6">
        <v>22</v>
      </c>
      <c r="J24" s="38">
        <v>0.001746527777777778</v>
      </c>
      <c r="K24" s="40">
        <f t="shared" si="1"/>
        <v>4</v>
      </c>
      <c r="L24" s="4" t="s">
        <v>72</v>
      </c>
      <c r="M24" s="42">
        <f>N24*$M$21/100</f>
        <v>157.14</v>
      </c>
      <c r="N24" s="57">
        <v>162</v>
      </c>
    </row>
    <row r="25" spans="1:12" ht="15.75">
      <c r="A25" s="4">
        <v>5</v>
      </c>
      <c r="B25" s="2" t="s">
        <v>15</v>
      </c>
      <c r="C25" s="2" t="s">
        <v>77</v>
      </c>
      <c r="D25" s="6">
        <v>2</v>
      </c>
      <c r="E25" s="6" t="s">
        <v>101</v>
      </c>
      <c r="F25" s="6" t="s">
        <v>103</v>
      </c>
      <c r="G25" s="6">
        <v>23</v>
      </c>
      <c r="H25" s="6">
        <v>2000</v>
      </c>
      <c r="I25" s="6">
        <v>21</v>
      </c>
      <c r="J25" s="38">
        <v>0.0017557870370370368</v>
      </c>
      <c r="K25" s="40">
        <f t="shared" si="1"/>
        <v>5</v>
      </c>
      <c r="L25" s="4" t="s">
        <v>72</v>
      </c>
    </row>
    <row r="26" spans="1:12" ht="15.75" customHeight="1">
      <c r="A26" s="4">
        <v>6</v>
      </c>
      <c r="B26" s="2" t="s">
        <v>4</v>
      </c>
      <c r="C26" s="2" t="s">
        <v>75</v>
      </c>
      <c r="D26" s="6">
        <v>3</v>
      </c>
      <c r="E26" s="6" t="s">
        <v>101</v>
      </c>
      <c r="F26" s="6" t="s">
        <v>103</v>
      </c>
      <c r="G26" s="6">
        <v>23</v>
      </c>
      <c r="H26" s="6">
        <v>2000</v>
      </c>
      <c r="I26" s="6">
        <v>22</v>
      </c>
      <c r="J26" s="38">
        <v>0.001869212962962963</v>
      </c>
      <c r="K26" s="40">
        <f t="shared" si="1"/>
        <v>6</v>
      </c>
      <c r="L26" s="4" t="s">
        <v>123</v>
      </c>
    </row>
    <row r="27" spans="1:12" ht="15.75">
      <c r="A27" s="4">
        <v>7</v>
      </c>
      <c r="B27" s="2" t="s">
        <v>57</v>
      </c>
      <c r="C27" s="2" t="s">
        <v>75</v>
      </c>
      <c r="D27" s="6">
        <v>3</v>
      </c>
      <c r="E27" s="6" t="s">
        <v>101</v>
      </c>
      <c r="F27" s="6" t="s">
        <v>103</v>
      </c>
      <c r="G27" s="6">
        <v>23</v>
      </c>
      <c r="H27" s="6">
        <v>2001</v>
      </c>
      <c r="I27" s="6">
        <v>22</v>
      </c>
      <c r="J27" s="38">
        <v>0.00221412037037037</v>
      </c>
      <c r="K27" s="40">
        <f t="shared" si="1"/>
        <v>7</v>
      </c>
      <c r="L27" s="26"/>
    </row>
    <row r="28" spans="1:12" ht="15.75">
      <c r="A28" s="4">
        <v>8</v>
      </c>
      <c r="B28" s="2" t="s">
        <v>18</v>
      </c>
      <c r="C28" s="2" t="s">
        <v>77</v>
      </c>
      <c r="D28" s="6">
        <v>2</v>
      </c>
      <c r="E28" s="6" t="s">
        <v>101</v>
      </c>
      <c r="F28" s="6" t="s">
        <v>103</v>
      </c>
      <c r="G28" s="6">
        <v>23</v>
      </c>
      <c r="H28" s="6">
        <v>2001</v>
      </c>
      <c r="I28" s="6">
        <v>21</v>
      </c>
      <c r="J28" s="38">
        <v>0.00221875</v>
      </c>
      <c r="K28" s="40">
        <f t="shared" si="1"/>
        <v>8</v>
      </c>
      <c r="L28" s="26"/>
    </row>
    <row r="29" spans="1:12" ht="15.75">
      <c r="A29" s="4">
        <v>9</v>
      </c>
      <c r="B29" s="2" t="s">
        <v>16</v>
      </c>
      <c r="C29" s="2" t="s">
        <v>77</v>
      </c>
      <c r="D29" s="6">
        <v>2</v>
      </c>
      <c r="E29" s="6" t="s">
        <v>101</v>
      </c>
      <c r="F29" s="6" t="s">
        <v>103</v>
      </c>
      <c r="G29" s="6">
        <v>23</v>
      </c>
      <c r="H29" s="6">
        <v>1999</v>
      </c>
      <c r="I29" s="6">
        <v>21</v>
      </c>
      <c r="J29" s="38">
        <v>0.0027708333333333335</v>
      </c>
      <c r="K29" s="40">
        <f t="shared" si="1"/>
        <v>9</v>
      </c>
      <c r="L29" s="26"/>
    </row>
    <row r="30" spans="1:12" ht="15.75">
      <c r="A30" s="4">
        <v>10</v>
      </c>
      <c r="B30" s="11" t="s">
        <v>96</v>
      </c>
      <c r="C30" s="3" t="s">
        <v>116</v>
      </c>
      <c r="D30" s="6" t="s">
        <v>71</v>
      </c>
      <c r="E30" s="6" t="s">
        <v>101</v>
      </c>
      <c r="F30" s="6" t="s">
        <v>103</v>
      </c>
      <c r="G30" s="6">
        <v>23</v>
      </c>
      <c r="H30" s="4">
        <v>2000</v>
      </c>
      <c r="I30" s="6">
        <v>21</v>
      </c>
      <c r="J30" s="38">
        <v>0.0027974537037037035</v>
      </c>
      <c r="K30" s="40">
        <f t="shared" si="1"/>
        <v>10</v>
      </c>
      <c r="L30" s="26"/>
    </row>
    <row r="31" spans="1:12" ht="15.75">
      <c r="A31" s="4">
        <v>11</v>
      </c>
      <c r="B31" s="2" t="s">
        <v>22</v>
      </c>
      <c r="C31" s="2" t="s">
        <v>84</v>
      </c>
      <c r="D31" s="6">
        <v>2</v>
      </c>
      <c r="E31" s="6" t="s">
        <v>101</v>
      </c>
      <c r="F31" s="6" t="s">
        <v>103</v>
      </c>
      <c r="G31" s="6">
        <v>23</v>
      </c>
      <c r="H31" s="6">
        <v>2000</v>
      </c>
      <c r="I31" s="6">
        <v>22</v>
      </c>
      <c r="J31" s="38">
        <v>0.003221064814814815</v>
      </c>
      <c r="K31" s="40">
        <f t="shared" si="1"/>
        <v>11</v>
      </c>
      <c r="L31" s="26"/>
    </row>
    <row r="32" spans="1:12" ht="15.75">
      <c r="A32" s="4">
        <v>12</v>
      </c>
      <c r="B32" s="3" t="s">
        <v>97</v>
      </c>
      <c r="C32" s="3" t="s">
        <v>116</v>
      </c>
      <c r="D32" s="6" t="s">
        <v>71</v>
      </c>
      <c r="E32" s="6" t="s">
        <v>101</v>
      </c>
      <c r="F32" s="6" t="s">
        <v>103</v>
      </c>
      <c r="G32" s="6">
        <v>23</v>
      </c>
      <c r="H32" s="4">
        <v>2000</v>
      </c>
      <c r="I32" s="6">
        <v>21</v>
      </c>
      <c r="J32" s="38">
        <v>0.0035173611111111113</v>
      </c>
      <c r="K32" s="40">
        <f t="shared" si="1"/>
        <v>12</v>
      </c>
      <c r="L32" s="26"/>
    </row>
    <row r="33" spans="1:12" ht="15.75">
      <c r="A33" s="4">
        <v>13</v>
      </c>
      <c r="B33" s="2" t="s">
        <v>33</v>
      </c>
      <c r="C33" s="2" t="s">
        <v>77</v>
      </c>
      <c r="D33" s="6" t="s">
        <v>70</v>
      </c>
      <c r="E33" s="6" t="s">
        <v>101</v>
      </c>
      <c r="F33" s="6" t="s">
        <v>103</v>
      </c>
      <c r="G33" s="6">
        <v>23</v>
      </c>
      <c r="H33" s="6">
        <v>2000</v>
      </c>
      <c r="I33" s="6">
        <v>21</v>
      </c>
      <c r="J33" s="37">
        <v>0.0037673611111111107</v>
      </c>
      <c r="K33" s="40">
        <f t="shared" si="1"/>
        <v>13</v>
      </c>
      <c r="L33" s="10"/>
    </row>
    <row r="34" spans="1:12" ht="15.75">
      <c r="A34" s="4">
        <v>14</v>
      </c>
      <c r="B34" s="2" t="s">
        <v>2</v>
      </c>
      <c r="C34" s="2" t="s">
        <v>84</v>
      </c>
      <c r="D34" s="6">
        <v>2</v>
      </c>
      <c r="E34" s="6" t="s">
        <v>101</v>
      </c>
      <c r="F34" s="6" t="s">
        <v>103</v>
      </c>
      <c r="G34" s="6">
        <v>23</v>
      </c>
      <c r="H34" s="6">
        <v>2000</v>
      </c>
      <c r="I34" s="6">
        <v>22</v>
      </c>
      <c r="J34" s="38">
        <v>0.004773148148148148</v>
      </c>
      <c r="K34" s="40">
        <f t="shared" si="1"/>
        <v>14</v>
      </c>
      <c r="L34" s="10"/>
    </row>
    <row r="35" spans="1:12" ht="15.75">
      <c r="A35" s="4">
        <v>15</v>
      </c>
      <c r="B35" s="39" t="s">
        <v>40</v>
      </c>
      <c r="C35" s="2" t="s">
        <v>84</v>
      </c>
      <c r="D35" s="6">
        <v>2</v>
      </c>
      <c r="E35" s="6" t="s">
        <v>101</v>
      </c>
      <c r="F35" s="6" t="s">
        <v>103</v>
      </c>
      <c r="G35" s="6">
        <v>23</v>
      </c>
      <c r="H35" s="6">
        <v>2001</v>
      </c>
      <c r="I35" s="6">
        <v>22</v>
      </c>
      <c r="J35" s="38">
        <v>0.004927083333333333</v>
      </c>
      <c r="K35" s="40">
        <f t="shared" si="1"/>
        <v>15</v>
      </c>
      <c r="L35" s="10"/>
    </row>
    <row r="36" spans="1:12" ht="26.25" customHeight="1">
      <c r="A36" s="46"/>
      <c r="B36" s="45" t="s">
        <v>132</v>
      </c>
      <c r="C36" s="45"/>
      <c r="D36" s="50"/>
      <c r="E36" s="44"/>
      <c r="F36" s="44"/>
      <c r="G36" s="44"/>
      <c r="H36" s="20"/>
      <c r="I36" s="44"/>
      <c r="J36" s="47"/>
      <c r="K36" s="48"/>
      <c r="L36" s="15"/>
    </row>
    <row r="37" spans="1:12" ht="15.75">
      <c r="A37" s="51">
        <v>2</v>
      </c>
      <c r="B37" s="44" t="s">
        <v>125</v>
      </c>
      <c r="C37" s="53">
        <v>0.0012384259259259258</v>
      </c>
      <c r="D37" s="50"/>
      <c r="E37" s="44"/>
      <c r="F37" s="44"/>
      <c r="G37" s="44"/>
      <c r="H37" s="20"/>
      <c r="I37" s="44"/>
      <c r="J37" s="47"/>
      <c r="K37" s="48"/>
      <c r="L37" s="15"/>
    </row>
    <row r="38" spans="1:12" ht="15.75">
      <c r="A38" s="52" t="s">
        <v>119</v>
      </c>
      <c r="B38" s="53" t="s">
        <v>126</v>
      </c>
      <c r="C38" s="53">
        <v>0.0015856481481481479</v>
      </c>
      <c r="D38" s="50"/>
      <c r="E38" s="44"/>
      <c r="F38" s="44"/>
      <c r="G38" s="44"/>
      <c r="H38" s="20"/>
      <c r="I38" s="44"/>
      <c r="J38" s="47"/>
      <c r="K38" s="48"/>
      <c r="L38" s="15"/>
    </row>
    <row r="39" spans="1:12" ht="15.75">
      <c r="A39" s="52" t="s">
        <v>72</v>
      </c>
      <c r="B39" s="53" t="s">
        <v>127</v>
      </c>
      <c r="C39" s="53">
        <v>0.0018171296296296297</v>
      </c>
      <c r="D39" s="50"/>
      <c r="E39" s="44"/>
      <c r="F39" s="44"/>
      <c r="G39" s="44"/>
      <c r="H39" s="20"/>
      <c r="I39" s="44"/>
      <c r="J39" s="47"/>
      <c r="K39" s="48"/>
      <c r="L39" s="15"/>
    </row>
    <row r="42" spans="2:8" ht="15.75">
      <c r="B42" s="25" t="s">
        <v>66</v>
      </c>
      <c r="C42" s="25"/>
      <c r="D42" s="25"/>
      <c r="E42" s="25"/>
      <c r="F42" s="25"/>
      <c r="G42" s="25"/>
      <c r="H42" s="25" t="s">
        <v>67</v>
      </c>
    </row>
    <row r="43" spans="2:8" ht="15.75">
      <c r="B43" s="25"/>
      <c r="C43" s="25"/>
      <c r="D43" s="25"/>
      <c r="E43" s="25"/>
      <c r="F43" s="25"/>
      <c r="G43" s="25"/>
      <c r="H43" s="25"/>
    </row>
    <row r="44" spans="2:8" ht="15.75">
      <c r="B44" s="25" t="s">
        <v>19</v>
      </c>
      <c r="C44" s="25"/>
      <c r="D44" s="25"/>
      <c r="E44" s="25"/>
      <c r="F44" s="25"/>
      <c r="G44" s="25"/>
      <c r="H44" s="25" t="s">
        <v>68</v>
      </c>
    </row>
    <row r="45" spans="2:8" ht="15.75">
      <c r="B45" s="25"/>
      <c r="C45" s="25"/>
      <c r="D45" s="25"/>
      <c r="E45" s="25"/>
      <c r="F45" s="25"/>
      <c r="G45" s="25"/>
      <c r="H45" s="25"/>
    </row>
  </sheetData>
  <sheetProtection/>
  <mergeCells count="1">
    <mergeCell ref="B4:C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2014-10-08T15:33:25Z</cp:lastPrinted>
  <dcterms:created xsi:type="dcterms:W3CDTF">2006-09-16T00:00:00Z</dcterms:created>
  <dcterms:modified xsi:type="dcterms:W3CDTF">2017-01-24T07:47:53Z</dcterms:modified>
  <cp:category/>
  <cp:version/>
  <cp:contentType/>
  <cp:contentStatus/>
</cp:coreProperties>
</file>